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Entries" sheetId="1" r:id="rId1"/>
  </sheets>
  <calcPr calcId="145621"/>
</workbook>
</file>

<file path=xl/calcChain.xml><?xml version="1.0" encoding="utf-8"?>
<calcChain xmlns="http://schemas.openxmlformats.org/spreadsheetml/2006/main">
  <c r="E22" i="1" l="1"/>
  <c r="E23" i="1"/>
  <c r="E24" i="1"/>
  <c r="E26" i="1"/>
  <c r="E27" i="1"/>
  <c r="E25" i="1"/>
  <c r="AQ56" i="1" l="1"/>
  <c r="AQ60" i="1"/>
  <c r="AQ57" i="1" l="1"/>
  <c r="AQ61" i="1" s="1"/>
  <c r="F22" i="1"/>
  <c r="F23" i="1"/>
  <c r="F24" i="1"/>
  <c r="F27" i="1"/>
  <c r="F25" i="1"/>
  <c r="F26" i="1"/>
  <c r="F18" i="1" l="1"/>
  <c r="H60" i="1" l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AA60" i="1"/>
  <c r="AB60" i="1"/>
  <c r="AC60" i="1"/>
  <c r="AD60" i="1"/>
  <c r="Z60" i="1"/>
  <c r="AE60" i="1"/>
  <c r="AT60" i="1"/>
  <c r="AJ60" i="1"/>
  <c r="AK60" i="1"/>
  <c r="AL60" i="1"/>
  <c r="AM60" i="1"/>
  <c r="AN60" i="1"/>
  <c r="AR60" i="1"/>
  <c r="AF60" i="1"/>
  <c r="AS60" i="1"/>
  <c r="AU60" i="1"/>
  <c r="AI60" i="1"/>
  <c r="AG60" i="1"/>
  <c r="AV60" i="1"/>
  <c r="AW60" i="1"/>
  <c r="AX60" i="1"/>
  <c r="AY60" i="1"/>
  <c r="AO60" i="1"/>
  <c r="AZ60" i="1"/>
  <c r="BA60" i="1"/>
  <c r="BB60" i="1"/>
  <c r="BC60" i="1"/>
  <c r="BD60" i="1"/>
  <c r="BE60" i="1"/>
  <c r="AH60" i="1"/>
  <c r="BF60" i="1"/>
  <c r="BG60" i="1"/>
  <c r="BH60" i="1"/>
  <c r="BI60" i="1"/>
  <c r="BJ60" i="1"/>
  <c r="BK60" i="1"/>
  <c r="BL60" i="1"/>
  <c r="BM60" i="1"/>
  <c r="AP60" i="1"/>
  <c r="BN60" i="1"/>
  <c r="BO60" i="1"/>
  <c r="BQ60" i="1"/>
  <c r="BR60" i="1"/>
  <c r="G60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AA56" i="1"/>
  <c r="AB56" i="1"/>
  <c r="AC56" i="1"/>
  <c r="AD56" i="1"/>
  <c r="Z56" i="1"/>
  <c r="AE56" i="1"/>
  <c r="AT56" i="1"/>
  <c r="AJ56" i="1"/>
  <c r="AK56" i="1"/>
  <c r="AL56" i="1"/>
  <c r="AM56" i="1"/>
  <c r="AN56" i="1"/>
  <c r="AR56" i="1"/>
  <c r="AF56" i="1"/>
  <c r="AS56" i="1"/>
  <c r="AS57" i="1" s="1"/>
  <c r="AU56" i="1"/>
  <c r="AU57" i="1" s="1"/>
  <c r="AI56" i="1"/>
  <c r="AG56" i="1"/>
  <c r="AV56" i="1"/>
  <c r="AV57" i="1" s="1"/>
  <c r="AW56" i="1"/>
  <c r="AX56" i="1"/>
  <c r="AY56" i="1"/>
  <c r="AO56" i="1"/>
  <c r="AZ56" i="1"/>
  <c r="BA56" i="1"/>
  <c r="BB56" i="1"/>
  <c r="BC56" i="1"/>
  <c r="BD56" i="1"/>
  <c r="BE56" i="1"/>
  <c r="AH56" i="1"/>
  <c r="BF56" i="1"/>
  <c r="BG56" i="1"/>
  <c r="BH56" i="1"/>
  <c r="BI56" i="1"/>
  <c r="BJ56" i="1"/>
  <c r="BK56" i="1"/>
  <c r="BL56" i="1"/>
  <c r="BM56" i="1"/>
  <c r="AP56" i="1"/>
  <c r="BN56" i="1"/>
  <c r="BO56" i="1"/>
  <c r="BQ56" i="1"/>
  <c r="BR56" i="1"/>
  <c r="G56" i="1"/>
  <c r="AX57" i="1" l="1"/>
  <c r="AX61" i="1" s="1"/>
  <c r="AI57" i="1"/>
  <c r="AR57" i="1"/>
  <c r="AR61" i="1" s="1"/>
  <c r="BR57" i="1"/>
  <c r="AP57" i="1"/>
  <c r="AP61" i="1" s="1"/>
  <c r="BJ57" i="1"/>
  <c r="BD57" i="1"/>
  <c r="BD61" i="1" s="1"/>
  <c r="AZ57" i="1"/>
  <c r="AZ61" i="1" s="1"/>
  <c r="AW57" i="1"/>
  <c r="AW61" i="1" s="1"/>
  <c r="BQ57" i="1"/>
  <c r="BM57" i="1"/>
  <c r="BM61" i="1" s="1"/>
  <c r="BI57" i="1"/>
  <c r="BI61" i="1" s="1"/>
  <c r="BF57" i="1"/>
  <c r="BF61" i="1" s="1"/>
  <c r="BC57" i="1"/>
  <c r="BC61" i="1" s="1"/>
  <c r="AO57" i="1"/>
  <c r="AO61" i="1" s="1"/>
  <c r="BN57" i="1"/>
  <c r="BN61" i="1" s="1"/>
  <c r="BK57" i="1"/>
  <c r="BK61" i="1" s="1"/>
  <c r="BG57" i="1"/>
  <c r="BG61" i="1" s="1"/>
  <c r="BE57" i="1"/>
  <c r="BA57" i="1"/>
  <c r="BA61" i="1" s="1"/>
  <c r="AT57" i="1"/>
  <c r="AT59" i="1" s="1"/>
  <c r="BO57" i="1"/>
  <c r="BO61" i="1" s="1"/>
  <c r="BL57" i="1"/>
  <c r="BL61" i="1" s="1"/>
  <c r="BH57" i="1"/>
  <c r="BH61" i="1" s="1"/>
  <c r="AH57" i="1"/>
  <c r="AH61" i="1" s="1"/>
  <c r="BB57" i="1"/>
  <c r="BB61" i="1" s="1"/>
  <c r="AY57" i="1"/>
  <c r="AY61" i="1" s="1"/>
  <c r="AG57" i="1"/>
  <c r="AG61" i="1" s="1"/>
  <c r="AF57" i="1"/>
  <c r="AF61" i="1" s="1"/>
  <c r="AE57" i="1"/>
  <c r="AE59" i="1" s="1"/>
  <c r="AB57" i="1"/>
  <c r="AB59" i="1" s="1"/>
  <c r="W57" i="1"/>
  <c r="W61" i="1" s="1"/>
  <c r="S57" i="1"/>
  <c r="S61" i="1" s="1"/>
  <c r="O57" i="1"/>
  <c r="O61" i="1" s="1"/>
  <c r="BE61" i="1"/>
  <c r="AI61" i="1"/>
  <c r="AM57" i="1"/>
  <c r="AM59" i="1" s="1"/>
  <c r="X57" i="1"/>
  <c r="X59" i="1" s="1"/>
  <c r="L57" i="1"/>
  <c r="L59" i="1" s="1"/>
  <c r="G57" i="1"/>
  <c r="G61" i="1" s="1"/>
  <c r="AK57" i="1"/>
  <c r="AK59" i="1" s="1"/>
  <c r="AA57" i="1"/>
  <c r="AA61" i="1" s="1"/>
  <c r="V57" i="1"/>
  <c r="V59" i="1" s="1"/>
  <c r="R57" i="1"/>
  <c r="R61" i="1" s="1"/>
  <c r="N57" i="1"/>
  <c r="N61" i="1" s="1"/>
  <c r="BR61" i="1"/>
  <c r="BJ61" i="1"/>
  <c r="AU61" i="1"/>
  <c r="AC57" i="1"/>
  <c r="AC59" i="1" s="1"/>
  <c r="AN57" i="1"/>
  <c r="AN59" i="1" s="1"/>
  <c r="AJ57" i="1"/>
  <c r="AJ61" i="1" s="1"/>
  <c r="AD57" i="1"/>
  <c r="AD61" i="1" s="1"/>
  <c r="U57" i="1"/>
  <c r="U59" i="1" s="1"/>
  <c r="M57" i="1"/>
  <c r="M61" i="1" s="1"/>
  <c r="I57" i="1"/>
  <c r="I61" i="1" s="1"/>
  <c r="BQ61" i="1"/>
  <c r="AV61" i="1"/>
  <c r="AS61" i="1"/>
  <c r="J57" i="1"/>
  <c r="J61" i="1" s="1"/>
  <c r="P57" i="1"/>
  <c r="P59" i="1" s="1"/>
  <c r="K57" i="1"/>
  <c r="K61" i="1" s="1"/>
  <c r="Q57" i="1"/>
  <c r="Q61" i="1" s="1"/>
  <c r="H57" i="1"/>
  <c r="H59" i="1" s="1"/>
  <c r="AL57" i="1"/>
  <c r="AL61" i="1" s="1"/>
  <c r="Z57" i="1"/>
  <c r="Z61" i="1" s="1"/>
  <c r="T57" i="1"/>
  <c r="T61" i="1" s="1"/>
  <c r="Y57" i="1"/>
  <c r="Y61" i="1" s="1"/>
  <c r="D56" i="1"/>
  <c r="AF59" i="1" l="1"/>
  <c r="AG59" i="1"/>
  <c r="AH59" i="1"/>
  <c r="AM61" i="1"/>
  <c r="N58" i="1"/>
  <c r="AQ58" i="1"/>
  <c r="L61" i="1"/>
  <c r="H61" i="1"/>
  <c r="AN61" i="1"/>
  <c r="V61" i="1"/>
  <c r="AA59" i="1"/>
  <c r="Q59" i="1"/>
  <c r="X61" i="1"/>
  <c r="AL59" i="1"/>
  <c r="M59" i="1"/>
  <c r="AJ59" i="1"/>
  <c r="Z59" i="1"/>
  <c r="U61" i="1"/>
  <c r="P61" i="1"/>
  <c r="R59" i="1"/>
  <c r="Y59" i="1"/>
  <c r="AE61" i="1"/>
  <c r="G59" i="1"/>
  <c r="O59" i="1"/>
  <c r="W59" i="1"/>
  <c r="T59" i="1"/>
  <c r="AC61" i="1"/>
  <c r="I59" i="1"/>
  <c r="AD59" i="1"/>
  <c r="N59" i="1"/>
  <c r="AK61" i="1"/>
  <c r="AT61" i="1"/>
  <c r="AB61" i="1"/>
  <c r="S59" i="1"/>
  <c r="J59" i="1"/>
  <c r="K59" i="1"/>
  <c r="I58" i="1"/>
  <c r="J58" i="1"/>
  <c r="U58" i="1"/>
  <c r="M58" i="1"/>
  <c r="R58" i="1"/>
  <c r="V58" i="1"/>
  <c r="AB58" i="1"/>
  <c r="AE58" i="1"/>
  <c r="AL58" i="1"/>
  <c r="AF58" i="1"/>
  <c r="AG58" i="1"/>
  <c r="AY58" i="1"/>
  <c r="BB58" i="1"/>
  <c r="AH58" i="1"/>
  <c r="BH58" i="1"/>
  <c r="BL58" i="1"/>
  <c r="BO58" i="1"/>
  <c r="H58" i="1"/>
  <c r="O58" i="1"/>
  <c r="S58" i="1"/>
  <c r="AC58" i="1"/>
  <c r="AT58" i="1"/>
  <c r="AM58" i="1"/>
  <c r="AS58" i="1"/>
  <c r="AV58" i="1"/>
  <c r="AO58" i="1"/>
  <c r="BC58" i="1"/>
  <c r="BF58" i="1"/>
  <c r="BI58" i="1"/>
  <c r="BM58" i="1"/>
  <c r="BQ58" i="1"/>
  <c r="X58" i="1"/>
  <c r="K58" i="1"/>
  <c r="P58" i="1"/>
  <c r="T58" i="1"/>
  <c r="Y58" i="1"/>
  <c r="AD58" i="1"/>
  <c r="AJ58" i="1"/>
  <c r="AN58" i="1"/>
  <c r="AU58" i="1"/>
  <c r="AW58" i="1"/>
  <c r="AZ58" i="1"/>
  <c r="BD58" i="1"/>
  <c r="BJ58" i="1"/>
  <c r="AP58" i="1"/>
  <c r="BR58" i="1"/>
  <c r="L58" i="1"/>
  <c r="Q58" i="1"/>
  <c r="AA58" i="1"/>
  <c r="Z58" i="1"/>
  <c r="AK58" i="1"/>
  <c r="AR58" i="1"/>
  <c r="AI58" i="1"/>
  <c r="AX58" i="1"/>
  <c r="BA58" i="1"/>
  <c r="BE58" i="1"/>
  <c r="BG58" i="1"/>
  <c r="BK58" i="1"/>
  <c r="BN58" i="1"/>
  <c r="G58" i="1"/>
  <c r="W58" i="1"/>
  <c r="F15" i="1"/>
  <c r="F3" i="1" l="1"/>
  <c r="F4" i="1"/>
  <c r="F29" i="1"/>
  <c r="F30" i="1"/>
  <c r="F37" i="1" l="1"/>
  <c r="F31" i="1"/>
  <c r="F32" i="1"/>
  <c r="F33" i="1"/>
  <c r="F6" i="1"/>
  <c r="F34" i="1"/>
  <c r="F7" i="1"/>
  <c r="F35" i="1"/>
  <c r="F8" i="1"/>
  <c r="F9" i="1"/>
  <c r="F36" i="1"/>
  <c r="F38" i="1"/>
  <c r="F39" i="1"/>
  <c r="F10" i="1"/>
  <c r="F40" i="1"/>
  <c r="F41" i="1"/>
  <c r="F42" i="1"/>
  <c r="F11" i="1"/>
  <c r="F43" i="1"/>
  <c r="F44" i="1"/>
  <c r="F45" i="1"/>
  <c r="F12" i="1"/>
  <c r="F13" i="1"/>
  <c r="F46" i="1"/>
  <c r="F47" i="1"/>
  <c r="F48" i="1"/>
  <c r="F49" i="1"/>
  <c r="F14" i="1"/>
  <c r="F50" i="1"/>
  <c r="F51" i="1"/>
  <c r="F52" i="1"/>
  <c r="F53" i="1"/>
  <c r="F16" i="1"/>
  <c r="F54" i="1"/>
  <c r="F17" i="1"/>
  <c r="F19" i="1"/>
  <c r="F20" i="1"/>
  <c r="F21" i="1"/>
  <c r="F5" i="1"/>
</calcChain>
</file>

<file path=xl/sharedStrings.xml><?xml version="1.0" encoding="utf-8"?>
<sst xmlns="http://schemas.openxmlformats.org/spreadsheetml/2006/main" count="323" uniqueCount="135">
  <si>
    <t>Alan Read</t>
  </si>
  <si>
    <t>Frank Hayes</t>
  </si>
  <si>
    <t>Frank Scales</t>
  </si>
  <si>
    <t>Ralph Read</t>
  </si>
  <si>
    <t>Peter Harvey</t>
  </si>
  <si>
    <t>Roly Hardesty</t>
  </si>
  <si>
    <t>David Juler</t>
  </si>
  <si>
    <t>Derek Barker</t>
  </si>
  <si>
    <t>John Hickling</t>
  </si>
  <si>
    <t>Ray Lands</t>
  </si>
  <si>
    <t>Mel Juler</t>
  </si>
  <si>
    <t>Joe Allen</t>
  </si>
  <si>
    <t>Graham Chapman</t>
  </si>
  <si>
    <t>Alex Fettes</t>
  </si>
  <si>
    <t>John Plane</t>
  </si>
  <si>
    <t>Gordon Ferguson</t>
  </si>
  <si>
    <t>John Davies</t>
  </si>
  <si>
    <t>Geoff Rouse</t>
  </si>
  <si>
    <t>John Banham</t>
  </si>
  <si>
    <t>Mike Payne</t>
  </si>
  <si>
    <t>Kevin N'gale</t>
  </si>
  <si>
    <t>David Stringer</t>
  </si>
  <si>
    <t>John Plkett</t>
  </si>
  <si>
    <t>Dick Strat</t>
  </si>
  <si>
    <t>Allan Sch</t>
  </si>
  <si>
    <t>Dave Hans</t>
  </si>
  <si>
    <t>Ken McLin</t>
  </si>
  <si>
    <t>Bob Adams</t>
  </si>
  <si>
    <t>Day</t>
  </si>
  <si>
    <t>Date</t>
  </si>
  <si>
    <t>Fixture</t>
  </si>
  <si>
    <t>Friday</t>
  </si>
  <si>
    <t>Captain -v- Vice Captain</t>
  </si>
  <si>
    <t>Wednesday</t>
  </si>
  <si>
    <t>Diss (H)</t>
  </si>
  <si>
    <t>Tuesday</t>
  </si>
  <si>
    <t>Halesworth (A)</t>
  </si>
  <si>
    <t>Monday</t>
  </si>
  <si>
    <t>Sprowston Manor (A)</t>
  </si>
  <si>
    <t>Rookery Park (A)</t>
  </si>
  <si>
    <t>Stableford (Yellow Tees)</t>
  </si>
  <si>
    <t>Gorleston (H)</t>
  </si>
  <si>
    <t>Medal (Yellow Tees)</t>
  </si>
  <si>
    <t>Halesworth (H)</t>
  </si>
  <si>
    <t>Mundesley (A)</t>
  </si>
  <si>
    <t>Barnham Broom (H)</t>
  </si>
  <si>
    <t>Mundesley (H)</t>
  </si>
  <si>
    <t>Wensum Valley (H)</t>
  </si>
  <si>
    <t>Singles Champ Stableford</t>
  </si>
  <si>
    <t>Dunston Hall (A)</t>
  </si>
  <si>
    <t>Costessey Park (A)</t>
  </si>
  <si>
    <t>Gorleston (A)</t>
  </si>
  <si>
    <t>Senior Captains Day</t>
  </si>
  <si>
    <t>Costessey Park (H)</t>
  </si>
  <si>
    <t>Royal Cromer (A)</t>
  </si>
  <si>
    <t>GT Y &amp; Caister (H)</t>
  </si>
  <si>
    <t>Wensum Valley (A)</t>
  </si>
  <si>
    <t>Rookery Park (H)</t>
  </si>
  <si>
    <t>Dunston Hall (H)</t>
  </si>
  <si>
    <t>Thursday</t>
  </si>
  <si>
    <t>Diss (A)</t>
  </si>
  <si>
    <t>Senior Pairs</t>
  </si>
  <si>
    <t>Gt Y &amp; Caister (A)</t>
  </si>
  <si>
    <t>Ladies -v- Seniors</t>
  </si>
  <si>
    <t>AGM - 3 clubs &amp; Putter</t>
  </si>
  <si>
    <t>* 8 PAIRS          </t>
  </si>
  <si>
    <t>** 8.45 START            </t>
  </si>
  <si>
    <t>*** 10.00 START</t>
  </si>
  <si>
    <t>Home</t>
  </si>
  <si>
    <t>Away</t>
  </si>
  <si>
    <t>No.</t>
  </si>
  <si>
    <t>SENIOR FIXTURES 2019</t>
  </si>
  <si>
    <t>Stableford (Yellow tees)</t>
  </si>
  <si>
    <t xml:space="preserve">Seniors -v- Ladies </t>
  </si>
  <si>
    <t>Ian Cumby Memorial Trophy</t>
  </si>
  <si>
    <t>Medal (yellow tees)</t>
  </si>
  <si>
    <t>Singles Championship Medal</t>
  </si>
  <si>
    <t>Mattishall (A)</t>
  </si>
  <si>
    <t>Mattishall (H)</t>
  </si>
  <si>
    <t>Geoff Edwards</t>
  </si>
  <si>
    <t xml:space="preserve">Royal Cromer (H) </t>
  </si>
  <si>
    <t xml:space="preserve">Sprowston Manor(H) </t>
  </si>
  <si>
    <t>Phil Lowe</t>
  </si>
  <si>
    <t>Mick Turner</t>
  </si>
  <si>
    <t>Winter League Bungay (H)</t>
  </si>
  <si>
    <t>Winter League Rookery (A)</t>
  </si>
  <si>
    <t>Paul Harr</t>
  </si>
  <si>
    <t>Gra Byard</t>
  </si>
  <si>
    <t>John Dorm</t>
  </si>
  <si>
    <t>Garry Patterson</t>
  </si>
  <si>
    <t>Bob Halliday</t>
  </si>
  <si>
    <t>Des Lawless</t>
  </si>
  <si>
    <t>Mick Taylor</t>
  </si>
  <si>
    <t>Bob Alcock</t>
  </si>
  <si>
    <t>Geo Oldman</t>
  </si>
  <si>
    <t>Tony Cator</t>
  </si>
  <si>
    <t>R</t>
  </si>
  <si>
    <t>Mick Rust</t>
  </si>
  <si>
    <t>Derek Crow</t>
  </si>
  <si>
    <t>Mick Rrtson</t>
  </si>
  <si>
    <t xml:space="preserve">Friday </t>
  </si>
  <si>
    <t xml:space="preserve">Barnham Broom (A) </t>
  </si>
  <si>
    <t>Dave Alderton</t>
  </si>
  <si>
    <t>Dave Hills</t>
  </si>
  <si>
    <t>Gary Aldis</t>
  </si>
  <si>
    <t>Chris Reynolds</t>
  </si>
  <si>
    <t>John Castel</t>
  </si>
  <si>
    <t>Steve Nichols</t>
  </si>
  <si>
    <t>Alex Knap</t>
  </si>
  <si>
    <t>Keith Leggo</t>
  </si>
  <si>
    <t>Howd  Johns</t>
  </si>
  <si>
    <t>Barry Need</t>
  </si>
  <si>
    <t>Malcolm Coles</t>
  </si>
  <si>
    <t>Leslie Flatt</t>
  </si>
  <si>
    <t>Trevor Bacon</t>
  </si>
  <si>
    <t>Dave Newton</t>
  </si>
  <si>
    <t>Grhm Skoyles</t>
  </si>
  <si>
    <t>Dave Cooper</t>
  </si>
  <si>
    <t>Michael Barber</t>
  </si>
  <si>
    <t>M J Fiddy Cup</t>
  </si>
  <si>
    <t>Rog Rice</t>
  </si>
  <si>
    <t>R's</t>
  </si>
  <si>
    <t>%</t>
  </si>
  <si>
    <t>Total entered</t>
  </si>
  <si>
    <t>% entered and played</t>
  </si>
  <si>
    <t>Hodds Salver Home</t>
  </si>
  <si>
    <t xml:space="preserve">Monday </t>
  </si>
  <si>
    <t>Tony Laing</t>
  </si>
  <si>
    <t>Winter League Diss (A)</t>
  </si>
  <si>
    <t>Winter League Rookery (H)</t>
  </si>
  <si>
    <t>Winter League Southwold (A)</t>
  </si>
  <si>
    <t>Winter League Bungay (A)</t>
  </si>
  <si>
    <t>Winter League Halesworth (H)</t>
  </si>
  <si>
    <t>Winter League Caister (H)</t>
  </si>
  <si>
    <t>John Hubbard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</si>
</sst>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rgb="FF636363"/>
      <name val="Georgia"/>
      <family val="1"/>
    </font>
    <font>
      <b/>
      <u/>
      <sz val="12"/>
      <color rgb="FF636363"/>
      <name val="Georgia"/>
      <family val="1"/>
    </font>
    <font>
      <sz val="10"/>
      <color rgb="FF636363"/>
      <name val="Georgia"/>
      <family val="1"/>
    </font>
    <font>
      <b/>
      <sz val="10"/>
      <color rgb="FF636363"/>
      <name val="Georgia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rgb="FF636363"/>
      <name val="Georgia"/>
      <family val="1"/>
    </font>
    <font>
      <sz val="11"/>
      <color theme="1"/>
      <name val="Cambria"/>
      <family val="1"/>
    </font>
    <font>
      <sz val="11"/>
      <color theme="1"/>
      <name val="Arial"/>
      <family val="2"/>
    </font>
    <font>
      <b/>
      <sz val="9"/>
      <color rgb="FF636363"/>
      <name val="Georgia"/>
      <family val="1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mbria"/>
      <family val="1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F12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0" fillId="2" borderId="0" xfId="0" applyFill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F1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61"/>
  <sheetViews>
    <sheetView tabSelected="1" zoomScale="80" zoomScaleNormal="80" zoomScaleSheetLayoutView="86" workbookViewId="0">
      <pane xSplit="6" ySplit="2" topLeftCell="G12" activePane="bottomRight" state="frozen"/>
      <selection pane="topRight" activeCell="C1" sqref="C1"/>
      <selection pane="bottomLeft" activeCell="A4" sqref="A4"/>
      <selection pane="bottomRight" activeCell="AA25" sqref="AA25"/>
    </sheetView>
  </sheetViews>
  <sheetFormatPr defaultRowHeight="15" x14ac:dyDescent="0.25"/>
  <cols>
    <col min="1" max="1" width="11" style="12" customWidth="1"/>
    <col min="2" max="2" width="12.42578125" style="7" customWidth="1"/>
    <col min="3" max="3" width="30.5703125" style="7" customWidth="1"/>
    <col min="4" max="4" width="4.85546875" style="7" customWidth="1"/>
    <col min="5" max="5" width="8.140625" style="7" bestFit="1" customWidth="1"/>
    <col min="6" max="6" width="6.5703125" bestFit="1" customWidth="1"/>
    <col min="7" max="7" width="7" style="3" customWidth="1"/>
    <col min="8" max="8" width="5.85546875" style="3" customWidth="1"/>
    <col min="9" max="9" width="8.42578125" style="3" customWidth="1"/>
    <col min="10" max="10" width="5" style="3" bestFit="1" customWidth="1"/>
    <col min="11" max="11" width="6" style="3" bestFit="1" customWidth="1"/>
    <col min="12" max="12" width="5.5703125" style="3" customWidth="1"/>
    <col min="13" max="13" width="5.140625" style="3" customWidth="1"/>
    <col min="14" max="14" width="5.7109375" style="3" customWidth="1"/>
    <col min="15" max="15" width="5.42578125" style="3" bestFit="1" customWidth="1"/>
    <col min="16" max="16" width="6.140625" customWidth="1"/>
    <col min="17" max="17" width="5.7109375" style="3" customWidth="1"/>
    <col min="18" max="18" width="6" style="3" bestFit="1" customWidth="1"/>
    <col min="19" max="19" width="5.140625" style="3" bestFit="1" customWidth="1"/>
    <col min="20" max="20" width="5.5703125" style="3" customWidth="1"/>
    <col min="21" max="21" width="5.7109375" style="3" bestFit="1" customWidth="1"/>
    <col min="22" max="22" width="4.7109375" style="3" customWidth="1"/>
    <col min="23" max="23" width="6.28515625" customWidth="1"/>
    <col min="24" max="24" width="5" style="3" customWidth="1"/>
    <col min="25" max="25" width="5.85546875" style="3" customWidth="1"/>
    <col min="26" max="26" width="6.85546875" bestFit="1" customWidth="1"/>
    <col min="27" max="27" width="5.42578125" style="3" customWidth="1"/>
    <col min="28" max="28" width="4.85546875" style="3" customWidth="1"/>
    <col min="29" max="29" width="6" style="3" bestFit="1" customWidth="1"/>
    <col min="30" max="30" width="6.28515625" bestFit="1" customWidth="1"/>
    <col min="31" max="31" width="6" style="3" bestFit="1" customWidth="1"/>
    <col min="32" max="32" width="7.5703125" style="3" bestFit="1" customWidth="1"/>
    <col min="33" max="33" width="5.42578125" style="3" customWidth="1"/>
    <col min="34" max="34" width="7.140625" customWidth="1"/>
    <col min="35" max="35" width="7.5703125" style="3" bestFit="1" customWidth="1"/>
    <col min="36" max="36" width="6.28515625" style="3" customWidth="1"/>
    <col min="37" max="37" width="7.42578125" style="3" customWidth="1"/>
    <col min="38" max="38" width="7.28515625" style="3" bestFit="1" customWidth="1"/>
    <col min="39" max="39" width="7.42578125" style="3" customWidth="1"/>
    <col min="40" max="40" width="6.140625" style="3" bestFit="1" customWidth="1"/>
    <col min="41" max="41" width="5" style="3" bestFit="1" customWidth="1"/>
    <col min="42" max="42" width="8.140625" bestFit="1" customWidth="1"/>
    <col min="43" max="43" width="6.5703125" style="3" customWidth="1"/>
    <col min="44" max="44" width="8.140625" bestFit="1" customWidth="1"/>
    <col min="45" max="45" width="8.5703125" style="3" customWidth="1"/>
    <col min="46" max="46" width="7" style="3" customWidth="1"/>
    <col min="47" max="47" width="6.140625" style="3" customWidth="1"/>
    <col min="48" max="48" width="5.42578125" style="3" customWidth="1"/>
    <col min="49" max="49" width="5.5703125" style="3" bestFit="1" customWidth="1"/>
    <col min="50" max="50" width="7.5703125" style="3" customWidth="1"/>
    <col min="51" max="51" width="5.28515625" style="3" bestFit="1" customWidth="1"/>
    <col min="52" max="52" width="6.5703125" style="3" customWidth="1"/>
    <col min="53" max="53" width="8" customWidth="1"/>
    <col min="54" max="54" width="4.85546875" bestFit="1" customWidth="1"/>
    <col min="55" max="55" width="8.140625" bestFit="1" customWidth="1"/>
    <col min="56" max="56" width="8.5703125" style="3" bestFit="1" customWidth="1"/>
    <col min="57" max="57" width="5.42578125" bestFit="1" customWidth="1"/>
    <col min="58" max="58" width="9" customWidth="1"/>
    <col min="59" max="59" width="6.5703125" style="3" customWidth="1"/>
    <col min="60" max="60" width="7.85546875" style="3" bestFit="1" customWidth="1"/>
    <col min="61" max="61" width="8.28515625" bestFit="1" customWidth="1"/>
    <col min="62" max="62" width="5.85546875" bestFit="1" customWidth="1"/>
    <col min="63" max="63" width="6.42578125" customWidth="1"/>
    <col min="64" max="64" width="5.85546875" bestFit="1" customWidth="1"/>
    <col min="66" max="66" width="8.42578125" style="3" customWidth="1"/>
    <col min="67" max="68" width="5.42578125" style="3" customWidth="1"/>
    <col min="69" max="70" width="8.140625" customWidth="1"/>
    <col min="82" max="82" width="9.140625" customWidth="1"/>
  </cols>
  <sheetData>
    <row r="1" spans="1:81" ht="36" customHeight="1" x14ac:dyDescent="0.25">
      <c r="A1" s="13" t="s">
        <v>71</v>
      </c>
      <c r="C1"/>
      <c r="D1"/>
      <c r="F1" s="1"/>
      <c r="BS1" s="8"/>
    </row>
    <row r="2" spans="1:81" ht="35.25" x14ac:dyDescent="0.3">
      <c r="A2" s="9" t="s">
        <v>28</v>
      </c>
      <c r="B2" s="50" t="s">
        <v>29</v>
      </c>
      <c r="C2" s="10" t="s">
        <v>30</v>
      </c>
      <c r="D2" s="10"/>
      <c r="E2" s="6"/>
      <c r="F2" s="44" t="s">
        <v>70</v>
      </c>
      <c r="G2" s="53" t="s">
        <v>24</v>
      </c>
      <c r="H2" s="53" t="s">
        <v>108</v>
      </c>
      <c r="I2" s="53" t="s">
        <v>3</v>
      </c>
      <c r="J2" s="53" t="s">
        <v>0</v>
      </c>
      <c r="K2" s="53" t="s">
        <v>20</v>
      </c>
      <c r="L2" s="53" t="s">
        <v>109</v>
      </c>
      <c r="M2" s="53" t="s">
        <v>120</v>
      </c>
      <c r="N2" s="53" t="s">
        <v>106</v>
      </c>
      <c r="O2" s="53" t="s">
        <v>6</v>
      </c>
      <c r="P2" s="53" t="s">
        <v>98</v>
      </c>
      <c r="Q2" s="53" t="s">
        <v>83</v>
      </c>
      <c r="R2" s="53" t="s">
        <v>7</v>
      </c>
      <c r="S2" s="53" t="s">
        <v>11</v>
      </c>
      <c r="T2" s="53" t="s">
        <v>88</v>
      </c>
      <c r="U2" s="53" t="s">
        <v>1</v>
      </c>
      <c r="V2" s="53" t="s">
        <v>97</v>
      </c>
      <c r="W2" s="53" t="s">
        <v>99</v>
      </c>
      <c r="X2" s="53" t="s">
        <v>10</v>
      </c>
      <c r="Y2" s="53" t="s">
        <v>110</v>
      </c>
      <c r="Z2" s="53" t="s">
        <v>116</v>
      </c>
      <c r="AA2" s="53" t="s">
        <v>111</v>
      </c>
      <c r="AB2" s="53" t="s">
        <v>82</v>
      </c>
      <c r="AC2" s="53" t="s">
        <v>2</v>
      </c>
      <c r="AD2" s="53" t="s">
        <v>16</v>
      </c>
      <c r="AE2" s="53" t="s">
        <v>22</v>
      </c>
      <c r="AF2" s="53" t="s">
        <v>79</v>
      </c>
      <c r="AG2" s="53" t="s">
        <v>86</v>
      </c>
      <c r="AH2" s="53" t="s">
        <v>114</v>
      </c>
      <c r="AI2" s="53" t="s">
        <v>18</v>
      </c>
      <c r="AJ2" s="53" t="s">
        <v>93</v>
      </c>
      <c r="AK2" s="53" t="s">
        <v>94</v>
      </c>
      <c r="AL2" s="53" t="s">
        <v>8</v>
      </c>
      <c r="AM2" s="53" t="s">
        <v>90</v>
      </c>
      <c r="AN2" s="53" t="s">
        <v>4</v>
      </c>
      <c r="AO2" s="53" t="s">
        <v>25</v>
      </c>
      <c r="AP2" s="53" t="s">
        <v>115</v>
      </c>
      <c r="AQ2" s="53" t="s">
        <v>27</v>
      </c>
      <c r="AR2" s="53" t="s">
        <v>15</v>
      </c>
      <c r="AS2" s="53" t="s">
        <v>89</v>
      </c>
      <c r="AT2" s="54" t="s">
        <v>23</v>
      </c>
      <c r="AU2" s="53" t="s">
        <v>19</v>
      </c>
      <c r="AV2" s="53" t="s">
        <v>104</v>
      </c>
      <c r="AW2" s="53" t="s">
        <v>9</v>
      </c>
      <c r="AX2" s="53" t="s">
        <v>107</v>
      </c>
      <c r="AY2" s="53" t="s">
        <v>95</v>
      </c>
      <c r="AZ2" s="53" t="s">
        <v>117</v>
      </c>
      <c r="BA2" s="53" t="s">
        <v>102</v>
      </c>
      <c r="BB2" s="53" t="s">
        <v>103</v>
      </c>
      <c r="BC2" s="53" t="s">
        <v>105</v>
      </c>
      <c r="BD2" s="53" t="s">
        <v>127</v>
      </c>
      <c r="BE2" s="53" t="s">
        <v>14</v>
      </c>
      <c r="BF2" s="53" t="s">
        <v>92</v>
      </c>
      <c r="BG2" s="53" t="s">
        <v>113</v>
      </c>
      <c r="BH2" s="53" t="s">
        <v>5</v>
      </c>
      <c r="BI2" s="53" t="s">
        <v>12</v>
      </c>
      <c r="BJ2" s="53" t="s">
        <v>13</v>
      </c>
      <c r="BK2" s="53" t="s">
        <v>26</v>
      </c>
      <c r="BL2" s="53" t="s">
        <v>17</v>
      </c>
      <c r="BM2" s="53" t="s">
        <v>21</v>
      </c>
      <c r="BN2" s="53" t="s">
        <v>112</v>
      </c>
      <c r="BO2" s="53" t="s">
        <v>87</v>
      </c>
      <c r="BP2" s="53" t="s">
        <v>134</v>
      </c>
      <c r="BQ2" s="53" t="s">
        <v>118</v>
      </c>
      <c r="BR2" s="53" t="s">
        <v>91</v>
      </c>
      <c r="BS2" s="3"/>
      <c r="BT2" s="3"/>
      <c r="BU2" s="3"/>
    </row>
    <row r="3" spans="1:81" ht="15.75" x14ac:dyDescent="0.25">
      <c r="A3" s="19" t="s">
        <v>59</v>
      </c>
      <c r="B3" s="51">
        <v>43482</v>
      </c>
      <c r="C3" s="20" t="s">
        <v>84</v>
      </c>
      <c r="D3" s="20"/>
      <c r="E3" s="56" t="s">
        <v>68</v>
      </c>
      <c r="F3" s="22">
        <f t="shared" ref="F3:F27" si="0">SUM(G3:BS3)</f>
        <v>8</v>
      </c>
      <c r="G3" s="23">
        <v>1</v>
      </c>
      <c r="H3" s="23">
        <v>1</v>
      </c>
      <c r="I3" s="23"/>
      <c r="J3" s="23"/>
      <c r="K3" s="23">
        <v>1</v>
      </c>
      <c r="L3" s="23"/>
      <c r="M3" s="23">
        <v>1</v>
      </c>
      <c r="N3" s="23"/>
      <c r="O3" s="23"/>
      <c r="P3" s="23"/>
      <c r="Q3" s="23">
        <v>1</v>
      </c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>
        <v>1</v>
      </c>
      <c r="AG3" s="23"/>
      <c r="AH3" s="23"/>
      <c r="AI3" s="23">
        <v>1</v>
      </c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>
        <v>1</v>
      </c>
      <c r="BP3" s="23"/>
      <c r="BQ3" s="23"/>
      <c r="BR3" s="23"/>
      <c r="BS3" s="3"/>
      <c r="BT3" s="3"/>
      <c r="BU3" s="3"/>
    </row>
    <row r="4" spans="1:81" ht="15.75" x14ac:dyDescent="0.25">
      <c r="A4" s="19" t="s">
        <v>59</v>
      </c>
      <c r="B4" s="51">
        <v>43489</v>
      </c>
      <c r="C4" s="20" t="s">
        <v>85</v>
      </c>
      <c r="D4" s="20"/>
      <c r="E4" s="56" t="s">
        <v>69</v>
      </c>
      <c r="F4" s="22">
        <f t="shared" si="0"/>
        <v>8</v>
      </c>
      <c r="G4" s="25">
        <v>1</v>
      </c>
      <c r="H4" s="26">
        <v>1</v>
      </c>
      <c r="I4" s="23"/>
      <c r="J4" s="23"/>
      <c r="K4" s="23">
        <v>1</v>
      </c>
      <c r="L4" s="23"/>
      <c r="M4" s="23">
        <v>1</v>
      </c>
      <c r="N4" s="23"/>
      <c r="O4" s="23"/>
      <c r="P4" s="23"/>
      <c r="Q4" s="25">
        <v>1</v>
      </c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6">
        <v>1</v>
      </c>
      <c r="AG4" s="23"/>
      <c r="AH4" s="23"/>
      <c r="AI4" s="23">
        <v>1</v>
      </c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4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>
        <v>1</v>
      </c>
      <c r="BP4" s="23"/>
      <c r="BQ4" s="23"/>
      <c r="BR4" s="23"/>
      <c r="BS4" s="3"/>
      <c r="BT4" s="3"/>
      <c r="BU4" s="3"/>
    </row>
    <row r="5" spans="1:81" x14ac:dyDescent="0.25">
      <c r="A5" s="15" t="s">
        <v>33</v>
      </c>
      <c r="B5" s="52">
        <v>43537</v>
      </c>
      <c r="C5" s="17" t="s">
        <v>32</v>
      </c>
      <c r="D5" s="17"/>
      <c r="E5" s="27"/>
      <c r="F5" s="22">
        <f t="shared" si="0"/>
        <v>33</v>
      </c>
      <c r="G5" s="28" t="s">
        <v>96</v>
      </c>
      <c r="H5" s="28">
        <v>1</v>
      </c>
      <c r="I5" s="28">
        <v>1</v>
      </c>
      <c r="J5" s="28">
        <v>1</v>
      </c>
      <c r="K5" s="28">
        <v>1</v>
      </c>
      <c r="L5" s="28">
        <v>1</v>
      </c>
      <c r="M5" s="28">
        <v>1</v>
      </c>
      <c r="N5" s="28">
        <v>1</v>
      </c>
      <c r="O5" s="28">
        <v>1</v>
      </c>
      <c r="P5" s="28">
        <v>1</v>
      </c>
      <c r="Q5" s="28">
        <v>1</v>
      </c>
      <c r="R5" s="28">
        <v>1</v>
      </c>
      <c r="S5" s="22"/>
      <c r="T5" s="28">
        <v>1</v>
      </c>
      <c r="U5" s="28">
        <v>1</v>
      </c>
      <c r="V5" s="28">
        <v>1</v>
      </c>
      <c r="W5" s="22"/>
      <c r="X5" s="22"/>
      <c r="Y5" s="28">
        <v>1</v>
      </c>
      <c r="Z5" s="22"/>
      <c r="AA5" s="28">
        <v>1</v>
      </c>
      <c r="AB5" s="28">
        <v>1</v>
      </c>
      <c r="AC5" s="28">
        <v>1</v>
      </c>
      <c r="AD5" s="28">
        <v>1</v>
      </c>
      <c r="AE5" s="22"/>
      <c r="AF5" s="28">
        <v>1</v>
      </c>
      <c r="AG5" s="28">
        <v>1</v>
      </c>
      <c r="AH5" s="22"/>
      <c r="AI5" s="22"/>
      <c r="AJ5" s="28">
        <v>1</v>
      </c>
      <c r="AK5" s="28">
        <v>1</v>
      </c>
      <c r="AL5" s="22"/>
      <c r="AM5" s="28">
        <v>1</v>
      </c>
      <c r="AN5" s="22"/>
      <c r="AO5" s="28">
        <v>1</v>
      </c>
      <c r="AP5" s="22"/>
      <c r="AQ5" s="22"/>
      <c r="AR5" s="28">
        <v>1</v>
      </c>
      <c r="AS5" s="23"/>
      <c r="AT5" s="28">
        <v>1</v>
      </c>
      <c r="AU5" s="28">
        <v>1</v>
      </c>
      <c r="AV5" s="28"/>
      <c r="AW5" s="22"/>
      <c r="AX5" s="22"/>
      <c r="AY5" s="28">
        <v>1</v>
      </c>
      <c r="AZ5" s="23"/>
      <c r="BA5" s="28"/>
      <c r="BB5" s="28"/>
      <c r="BC5" s="28"/>
      <c r="BD5" s="22"/>
      <c r="BE5" s="22"/>
      <c r="BF5" s="28">
        <v>1</v>
      </c>
      <c r="BG5" s="22"/>
      <c r="BH5" s="22"/>
      <c r="BI5" s="28">
        <v>1</v>
      </c>
      <c r="BJ5" s="22"/>
      <c r="BK5" s="22"/>
      <c r="BL5" s="22"/>
      <c r="BM5" s="22"/>
      <c r="BN5" s="22"/>
      <c r="BO5" s="28">
        <v>1</v>
      </c>
      <c r="BP5" s="28"/>
      <c r="BQ5" s="22"/>
      <c r="BR5" s="28">
        <v>1</v>
      </c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</row>
    <row r="6" spans="1:81" ht="15.75" x14ac:dyDescent="0.25">
      <c r="A6" s="15" t="s">
        <v>31</v>
      </c>
      <c r="B6" s="52">
        <v>43581</v>
      </c>
      <c r="C6" s="17" t="s">
        <v>72</v>
      </c>
      <c r="D6" s="17"/>
      <c r="E6" s="56"/>
      <c r="F6" s="22">
        <f t="shared" si="0"/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36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15.75" x14ac:dyDescent="0.25">
      <c r="A7" s="15" t="s">
        <v>35</v>
      </c>
      <c r="B7" s="52">
        <v>43592</v>
      </c>
      <c r="C7" s="17" t="s">
        <v>73</v>
      </c>
      <c r="D7" s="17"/>
      <c r="E7" s="56"/>
      <c r="F7" s="22">
        <f t="shared" si="0"/>
        <v>16</v>
      </c>
      <c r="G7" s="29">
        <v>1</v>
      </c>
      <c r="H7" s="22"/>
      <c r="I7" s="35">
        <v>1</v>
      </c>
      <c r="J7" s="29">
        <v>1</v>
      </c>
      <c r="K7" s="37">
        <v>1</v>
      </c>
      <c r="L7" s="37">
        <v>1</v>
      </c>
      <c r="M7" s="35">
        <v>1</v>
      </c>
      <c r="N7" s="31">
        <v>1</v>
      </c>
      <c r="O7" s="22"/>
      <c r="P7" s="22"/>
      <c r="Q7" s="22">
        <v>1</v>
      </c>
      <c r="R7" s="22">
        <v>1</v>
      </c>
      <c r="S7" s="22">
        <v>1</v>
      </c>
      <c r="T7" s="30">
        <v>1</v>
      </c>
      <c r="U7" s="22"/>
      <c r="V7" s="22">
        <v>1</v>
      </c>
      <c r="W7" s="30">
        <v>1</v>
      </c>
      <c r="X7" s="22"/>
      <c r="Y7" s="45">
        <v>1</v>
      </c>
      <c r="Z7" s="31">
        <v>1</v>
      </c>
      <c r="AA7" s="45">
        <v>1</v>
      </c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</row>
    <row r="8" spans="1:81" ht="15.75" x14ac:dyDescent="0.25">
      <c r="A8" s="18" t="s">
        <v>33</v>
      </c>
      <c r="B8" s="52">
        <v>43600</v>
      </c>
      <c r="C8" s="17" t="s">
        <v>74</v>
      </c>
      <c r="D8" s="17"/>
      <c r="E8" s="56"/>
      <c r="F8" s="22">
        <f t="shared" si="0"/>
        <v>33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22">
        <v>1</v>
      </c>
      <c r="M8" s="22">
        <v>1</v>
      </c>
      <c r="N8" s="22">
        <v>1</v>
      </c>
      <c r="O8" s="22"/>
      <c r="P8" s="22">
        <v>1</v>
      </c>
      <c r="Q8" s="22">
        <v>1</v>
      </c>
      <c r="R8" s="22">
        <v>1</v>
      </c>
      <c r="S8" s="22"/>
      <c r="T8" s="47">
        <v>1</v>
      </c>
      <c r="U8" s="22"/>
      <c r="V8" s="22">
        <v>1</v>
      </c>
      <c r="W8" s="22"/>
      <c r="X8" s="22"/>
      <c r="Y8" s="22"/>
      <c r="Z8" s="22"/>
      <c r="AA8" s="22"/>
      <c r="AB8" s="22">
        <v>1</v>
      </c>
      <c r="AC8" s="22">
        <v>1</v>
      </c>
      <c r="AD8" s="22">
        <v>1</v>
      </c>
      <c r="AE8" s="22">
        <v>1</v>
      </c>
      <c r="AF8" s="22">
        <v>1</v>
      </c>
      <c r="AG8" s="22"/>
      <c r="AH8" s="22"/>
      <c r="AI8" s="22">
        <v>1</v>
      </c>
      <c r="AJ8" s="22"/>
      <c r="AK8" s="22"/>
      <c r="AL8" s="22">
        <v>1</v>
      </c>
      <c r="AM8" s="22">
        <v>1</v>
      </c>
      <c r="AN8" s="22">
        <v>1</v>
      </c>
      <c r="AO8" s="22"/>
      <c r="AP8" s="22"/>
      <c r="AQ8" s="22"/>
      <c r="AR8" s="22">
        <v>1</v>
      </c>
      <c r="AS8" s="22"/>
      <c r="AT8" s="22">
        <v>1</v>
      </c>
      <c r="AU8" s="22">
        <v>1</v>
      </c>
      <c r="AV8" s="22">
        <v>1</v>
      </c>
      <c r="AW8" s="22">
        <v>1</v>
      </c>
      <c r="AX8" s="22"/>
      <c r="AY8" s="22"/>
      <c r="AZ8" s="22"/>
      <c r="BA8" s="22">
        <v>1</v>
      </c>
      <c r="BB8" s="22">
        <v>1</v>
      </c>
      <c r="BC8" s="22">
        <v>1</v>
      </c>
      <c r="BD8" s="22"/>
      <c r="BE8" s="22">
        <v>1</v>
      </c>
      <c r="BF8" s="22"/>
      <c r="BG8" s="22"/>
      <c r="BH8" s="22"/>
      <c r="BI8" s="22"/>
      <c r="BJ8" s="22">
        <v>1</v>
      </c>
      <c r="BK8" s="22"/>
      <c r="BL8" s="22"/>
      <c r="BM8" s="22"/>
      <c r="BN8" s="22"/>
      <c r="BO8" s="22">
        <v>1</v>
      </c>
      <c r="BP8" s="22"/>
      <c r="BQ8" s="22"/>
      <c r="BR8" s="22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</row>
    <row r="9" spans="1:81" ht="15.75" x14ac:dyDescent="0.25">
      <c r="A9" s="15" t="s">
        <v>31</v>
      </c>
      <c r="B9" s="52">
        <v>43616</v>
      </c>
      <c r="C9" s="17" t="s">
        <v>75</v>
      </c>
      <c r="D9" s="17"/>
      <c r="E9" s="56"/>
      <c r="F9" s="22">
        <f t="shared" si="0"/>
        <v>0</v>
      </c>
      <c r="G9" s="22"/>
      <c r="H9" s="22"/>
      <c r="I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</row>
    <row r="10" spans="1:81" ht="15.75" x14ac:dyDescent="0.25">
      <c r="A10" s="18" t="s">
        <v>31</v>
      </c>
      <c r="B10" s="52">
        <v>43630</v>
      </c>
      <c r="C10" s="17" t="s">
        <v>76</v>
      </c>
      <c r="D10" s="17"/>
      <c r="E10" s="56"/>
      <c r="F10" s="22">
        <f t="shared" si="0"/>
        <v>26</v>
      </c>
      <c r="G10" s="30">
        <v>1</v>
      </c>
      <c r="H10" s="30">
        <v>1</v>
      </c>
      <c r="I10" s="30">
        <v>1</v>
      </c>
      <c r="J10" s="30">
        <v>1</v>
      </c>
      <c r="K10" s="30">
        <v>1</v>
      </c>
      <c r="L10" s="30">
        <v>1</v>
      </c>
      <c r="M10" s="30">
        <v>1</v>
      </c>
      <c r="N10" s="30">
        <v>1</v>
      </c>
      <c r="O10" s="22"/>
      <c r="P10" s="22"/>
      <c r="Q10" s="22"/>
      <c r="R10" s="22"/>
      <c r="S10" s="30">
        <v>1</v>
      </c>
      <c r="T10" s="30">
        <v>1</v>
      </c>
      <c r="U10" s="30">
        <v>1</v>
      </c>
      <c r="V10" s="22"/>
      <c r="W10" s="30">
        <v>1</v>
      </c>
      <c r="X10" s="22"/>
      <c r="Y10" s="30">
        <v>1</v>
      </c>
      <c r="Z10" s="22"/>
      <c r="AA10" s="22"/>
      <c r="AB10" s="30">
        <v>1</v>
      </c>
      <c r="AC10" s="30">
        <v>1</v>
      </c>
      <c r="AD10" s="22"/>
      <c r="AE10" s="22"/>
      <c r="AF10" s="30">
        <v>1</v>
      </c>
      <c r="AG10" s="30">
        <v>1</v>
      </c>
      <c r="AH10" s="22"/>
      <c r="AI10" s="22"/>
      <c r="AJ10" s="22"/>
      <c r="AK10" s="30">
        <v>1</v>
      </c>
      <c r="AL10" s="22"/>
      <c r="AM10" s="22"/>
      <c r="AN10" s="30">
        <v>1</v>
      </c>
      <c r="AO10" s="22"/>
      <c r="AP10" s="22"/>
      <c r="AQ10" s="22"/>
      <c r="AR10" s="30">
        <v>1</v>
      </c>
      <c r="AS10" s="30">
        <v>1</v>
      </c>
      <c r="AT10" s="22"/>
      <c r="AU10" s="30">
        <v>1</v>
      </c>
      <c r="AV10" s="30">
        <v>1</v>
      </c>
      <c r="AW10" s="22"/>
      <c r="AX10" s="22"/>
      <c r="AY10" s="22"/>
      <c r="AZ10" s="22"/>
      <c r="BA10" s="22"/>
      <c r="BB10" s="22"/>
      <c r="BC10" s="22"/>
      <c r="BD10" s="22"/>
      <c r="BE10" s="22"/>
      <c r="BF10" s="30">
        <v>1</v>
      </c>
      <c r="BG10" s="22"/>
      <c r="BH10" s="22"/>
      <c r="BI10" s="22"/>
      <c r="BJ10" s="22"/>
      <c r="BK10" s="22"/>
      <c r="BL10" s="30">
        <v>1</v>
      </c>
      <c r="BM10" s="22"/>
      <c r="BN10" s="30">
        <v>1</v>
      </c>
      <c r="BO10" s="22"/>
      <c r="BP10" s="22"/>
      <c r="BQ10" s="22"/>
      <c r="BR10" s="22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</row>
    <row r="11" spans="1:81" ht="15.75" x14ac:dyDescent="0.25">
      <c r="A11" s="15" t="s">
        <v>31</v>
      </c>
      <c r="B11" s="52">
        <v>43644</v>
      </c>
      <c r="C11" s="17" t="s">
        <v>48</v>
      </c>
      <c r="D11" s="17"/>
      <c r="E11" s="56"/>
      <c r="F11" s="22">
        <f t="shared" si="0"/>
        <v>36</v>
      </c>
      <c r="G11" s="30">
        <v>1</v>
      </c>
      <c r="H11" s="30">
        <v>1</v>
      </c>
      <c r="I11" s="22"/>
      <c r="J11" s="22"/>
      <c r="K11" s="30">
        <v>1</v>
      </c>
      <c r="L11" s="30">
        <v>1</v>
      </c>
      <c r="M11" s="30">
        <v>1</v>
      </c>
      <c r="N11" s="22"/>
      <c r="O11" s="30">
        <v>1</v>
      </c>
      <c r="P11" s="22"/>
      <c r="Q11" s="22"/>
      <c r="R11" s="30">
        <v>1</v>
      </c>
      <c r="S11" s="30">
        <v>1</v>
      </c>
      <c r="T11" s="22"/>
      <c r="U11" s="30">
        <v>1</v>
      </c>
      <c r="V11" s="22"/>
      <c r="W11" s="22"/>
      <c r="X11" s="30">
        <v>1</v>
      </c>
      <c r="Y11" s="30">
        <v>1</v>
      </c>
      <c r="Z11" s="22"/>
      <c r="AA11" s="30">
        <v>1</v>
      </c>
      <c r="AB11" s="30">
        <v>1</v>
      </c>
      <c r="AC11" s="30">
        <v>1</v>
      </c>
      <c r="AD11" s="30">
        <v>1</v>
      </c>
      <c r="AE11" s="30">
        <v>1</v>
      </c>
      <c r="AF11" s="30">
        <v>1</v>
      </c>
      <c r="AG11" s="30">
        <v>1</v>
      </c>
      <c r="AH11" s="22"/>
      <c r="AI11" s="22"/>
      <c r="AJ11" s="30">
        <v>1</v>
      </c>
      <c r="AK11" s="30">
        <v>1</v>
      </c>
      <c r="AL11" s="30">
        <v>1</v>
      </c>
      <c r="AM11" s="30">
        <v>1</v>
      </c>
      <c r="AN11" s="30">
        <v>1</v>
      </c>
      <c r="AO11" s="30">
        <v>1</v>
      </c>
      <c r="AP11" s="22"/>
      <c r="AQ11" s="22"/>
      <c r="AR11" s="30">
        <v>1</v>
      </c>
      <c r="AS11" s="22"/>
      <c r="AT11" s="30">
        <v>1</v>
      </c>
      <c r="AU11" s="30">
        <v>1</v>
      </c>
      <c r="AV11" s="22"/>
      <c r="AW11" s="30">
        <v>1</v>
      </c>
      <c r="AX11" s="22"/>
      <c r="AY11" s="30">
        <v>1</v>
      </c>
      <c r="AZ11" s="22"/>
      <c r="BA11" s="30">
        <v>1</v>
      </c>
      <c r="BB11" s="30">
        <v>1</v>
      </c>
      <c r="BC11" s="30">
        <v>1</v>
      </c>
      <c r="BD11" s="22"/>
      <c r="BE11" s="22"/>
      <c r="BF11" s="30">
        <v>1</v>
      </c>
      <c r="BG11" s="22"/>
      <c r="BH11" s="22"/>
      <c r="BI11" s="30">
        <v>1</v>
      </c>
      <c r="BJ11" s="22"/>
      <c r="BK11" s="22"/>
      <c r="BL11" s="30">
        <v>1</v>
      </c>
      <c r="BM11" s="22"/>
      <c r="BN11" s="30">
        <v>1</v>
      </c>
      <c r="BO11" s="22"/>
      <c r="BP11" s="22"/>
      <c r="BQ11" s="22"/>
      <c r="BR11" s="22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</row>
    <row r="12" spans="1:81" ht="15.75" x14ac:dyDescent="0.25">
      <c r="A12" s="18" t="s">
        <v>31</v>
      </c>
      <c r="B12" s="52">
        <v>43665</v>
      </c>
      <c r="C12" s="17" t="s">
        <v>72</v>
      </c>
      <c r="D12" s="17"/>
      <c r="E12" s="56"/>
      <c r="F12" s="22">
        <f t="shared" si="0"/>
        <v>0</v>
      </c>
      <c r="H12" s="22"/>
      <c r="I12" s="22"/>
      <c r="J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</row>
    <row r="13" spans="1:81" ht="15.75" x14ac:dyDescent="0.25">
      <c r="A13" s="18" t="s">
        <v>31</v>
      </c>
      <c r="B13" s="52">
        <v>43672</v>
      </c>
      <c r="C13" s="17" t="s">
        <v>52</v>
      </c>
      <c r="D13" s="17"/>
      <c r="E13" s="56"/>
      <c r="F13" s="22">
        <f t="shared" si="0"/>
        <v>38</v>
      </c>
      <c r="G13" s="22" t="s">
        <v>96</v>
      </c>
      <c r="H13" s="28">
        <v>1</v>
      </c>
      <c r="I13" s="28">
        <v>1</v>
      </c>
      <c r="J13" s="28">
        <v>1</v>
      </c>
      <c r="K13" s="28">
        <v>1</v>
      </c>
      <c r="L13" s="28">
        <v>1</v>
      </c>
      <c r="M13" s="28">
        <v>1</v>
      </c>
      <c r="N13" s="28">
        <v>1</v>
      </c>
      <c r="O13" s="28">
        <v>1</v>
      </c>
      <c r="P13" s="28">
        <v>1</v>
      </c>
      <c r="Q13" s="28">
        <v>1</v>
      </c>
      <c r="R13" s="28">
        <v>1</v>
      </c>
      <c r="S13" s="28">
        <v>1</v>
      </c>
      <c r="T13" s="22"/>
      <c r="U13" s="22"/>
      <c r="V13" s="28">
        <v>1</v>
      </c>
      <c r="W13" s="28">
        <v>1</v>
      </c>
      <c r="X13" s="22"/>
      <c r="Y13" s="28">
        <v>1</v>
      </c>
      <c r="Z13" s="22"/>
      <c r="AA13" s="22"/>
      <c r="AB13" s="28">
        <v>1</v>
      </c>
      <c r="AC13" s="28">
        <v>1</v>
      </c>
      <c r="AD13" s="22"/>
      <c r="AE13" s="22"/>
      <c r="AF13" s="28">
        <v>1</v>
      </c>
      <c r="AG13" s="22"/>
      <c r="AH13" s="28">
        <v>1</v>
      </c>
      <c r="AI13" s="22"/>
      <c r="AJ13" s="28">
        <v>1</v>
      </c>
      <c r="AK13" s="28">
        <v>1</v>
      </c>
      <c r="AL13" s="28">
        <v>1</v>
      </c>
      <c r="AM13" s="28">
        <v>1</v>
      </c>
      <c r="AN13" s="28">
        <v>1</v>
      </c>
      <c r="AO13" s="28">
        <v>1</v>
      </c>
      <c r="AP13" s="28">
        <v>1</v>
      </c>
      <c r="AQ13" s="22"/>
      <c r="AR13" s="28">
        <v>1</v>
      </c>
      <c r="AS13" s="22"/>
      <c r="AT13" s="28">
        <v>1</v>
      </c>
      <c r="AU13" s="22"/>
      <c r="AV13" s="22"/>
      <c r="AW13" s="28">
        <v>1</v>
      </c>
      <c r="AX13" s="22"/>
      <c r="AY13" s="22"/>
      <c r="AZ13" s="28">
        <v>1</v>
      </c>
      <c r="BA13" s="22"/>
      <c r="BB13" s="22"/>
      <c r="BC13" s="22"/>
      <c r="BD13" s="22"/>
      <c r="BE13" s="22"/>
      <c r="BF13" s="28">
        <v>1</v>
      </c>
      <c r="BG13" s="28">
        <v>1</v>
      </c>
      <c r="BH13" s="28">
        <v>1</v>
      </c>
      <c r="BI13" s="28">
        <v>1</v>
      </c>
      <c r="BJ13" s="22"/>
      <c r="BK13" s="22"/>
      <c r="BL13" s="28">
        <v>1</v>
      </c>
      <c r="BM13" s="28">
        <v>1</v>
      </c>
      <c r="BN13" s="28">
        <v>1</v>
      </c>
      <c r="BO13" s="22"/>
      <c r="BP13" s="22"/>
      <c r="BQ13" s="28">
        <v>1</v>
      </c>
      <c r="BR13" s="22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</row>
    <row r="14" spans="1:81" x14ac:dyDescent="0.25">
      <c r="A14" s="15" t="s">
        <v>31</v>
      </c>
      <c r="B14" s="52">
        <v>43700</v>
      </c>
      <c r="C14" s="17" t="s">
        <v>40</v>
      </c>
      <c r="D14" s="17"/>
      <c r="E14" s="57"/>
      <c r="F14" s="22">
        <f t="shared" si="0"/>
        <v>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</row>
    <row r="15" spans="1:81" ht="15.75" x14ac:dyDescent="0.25">
      <c r="A15" s="15" t="s">
        <v>31</v>
      </c>
      <c r="B15" s="52">
        <v>43714</v>
      </c>
      <c r="C15" s="49" t="s">
        <v>119</v>
      </c>
      <c r="D15" s="49"/>
      <c r="E15" s="56"/>
      <c r="F15" s="22">
        <f t="shared" si="0"/>
        <v>24</v>
      </c>
      <c r="G15" s="22">
        <v>1</v>
      </c>
      <c r="H15" s="22"/>
      <c r="I15" s="28">
        <v>1</v>
      </c>
      <c r="J15" s="28">
        <v>1</v>
      </c>
      <c r="K15" s="28">
        <v>1</v>
      </c>
      <c r="L15" s="28">
        <v>1</v>
      </c>
      <c r="M15" s="22"/>
      <c r="N15" s="28">
        <v>1</v>
      </c>
      <c r="O15" s="22"/>
      <c r="P15" s="28">
        <v>1</v>
      </c>
      <c r="Q15" s="28">
        <v>1</v>
      </c>
      <c r="R15" s="22"/>
      <c r="S15" s="28">
        <v>1</v>
      </c>
      <c r="T15" s="28">
        <v>1</v>
      </c>
      <c r="U15" s="22"/>
      <c r="V15" s="22"/>
      <c r="W15" s="22"/>
      <c r="X15" s="22"/>
      <c r="Y15" s="28">
        <v>1</v>
      </c>
      <c r="Z15" s="22"/>
      <c r="AA15" s="28">
        <v>1</v>
      </c>
      <c r="AB15" s="22"/>
      <c r="AC15" s="22"/>
      <c r="AD15" s="28">
        <v>1</v>
      </c>
      <c r="AE15" s="28">
        <v>1</v>
      </c>
      <c r="AF15" s="28">
        <v>1</v>
      </c>
      <c r="AG15" s="22"/>
      <c r="AH15" s="22"/>
      <c r="AI15" s="22"/>
      <c r="AJ15" s="22"/>
      <c r="AK15" s="22"/>
      <c r="AL15" s="28">
        <v>1</v>
      </c>
      <c r="AM15" s="28">
        <v>1</v>
      </c>
      <c r="AN15" s="22"/>
      <c r="AO15" s="28">
        <v>1</v>
      </c>
      <c r="AP15" s="28">
        <v>1</v>
      </c>
      <c r="AQ15" s="22"/>
      <c r="AR15" s="28">
        <v>1</v>
      </c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8">
        <v>1</v>
      </c>
      <c r="BE15" s="22"/>
      <c r="BF15" s="22"/>
      <c r="BG15" s="28">
        <v>1</v>
      </c>
      <c r="BH15" s="22"/>
      <c r="BI15" s="22"/>
      <c r="BJ15" s="22"/>
      <c r="BK15" s="22"/>
      <c r="BL15" s="28">
        <v>1</v>
      </c>
      <c r="BM15" s="22"/>
      <c r="BN15" s="28">
        <v>1</v>
      </c>
      <c r="BO15" s="22"/>
      <c r="BP15" s="22"/>
      <c r="BQ15" s="22"/>
      <c r="BR15" s="22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</row>
    <row r="16" spans="1:81" x14ac:dyDescent="0.25">
      <c r="A16" s="15" t="s">
        <v>31</v>
      </c>
      <c r="B16" s="52">
        <v>43728</v>
      </c>
      <c r="C16" s="17" t="s">
        <v>61</v>
      </c>
      <c r="D16" s="17"/>
      <c r="E16" s="57"/>
      <c r="F16" s="22">
        <f t="shared" si="0"/>
        <v>28</v>
      </c>
      <c r="G16" s="22">
        <v>1</v>
      </c>
      <c r="H16" s="22">
        <v>1</v>
      </c>
      <c r="I16" s="22">
        <v>1</v>
      </c>
      <c r="J16" s="22">
        <v>1</v>
      </c>
      <c r="K16" s="22">
        <v>1</v>
      </c>
      <c r="L16" s="22">
        <v>1</v>
      </c>
      <c r="M16" s="22"/>
      <c r="N16" s="22">
        <v>1</v>
      </c>
      <c r="O16" s="22">
        <v>1</v>
      </c>
      <c r="P16" s="22">
        <v>1</v>
      </c>
      <c r="Q16" s="22">
        <v>1</v>
      </c>
      <c r="R16" s="22"/>
      <c r="S16" s="22"/>
      <c r="T16" s="22">
        <v>1</v>
      </c>
      <c r="U16" s="22">
        <v>1</v>
      </c>
      <c r="V16" s="22">
        <v>1</v>
      </c>
      <c r="W16" s="22">
        <v>1</v>
      </c>
      <c r="X16" s="22">
        <v>1</v>
      </c>
      <c r="Y16" s="22"/>
      <c r="Z16" s="22"/>
      <c r="AA16" s="22"/>
      <c r="AB16" s="22"/>
      <c r="AC16" s="22">
        <v>1</v>
      </c>
      <c r="AD16" s="22">
        <v>1</v>
      </c>
      <c r="AE16" s="22"/>
      <c r="AF16" s="22"/>
      <c r="AG16" s="22"/>
      <c r="AH16" s="22">
        <v>1</v>
      </c>
      <c r="AI16" s="22"/>
      <c r="AJ16" s="22"/>
      <c r="AK16" s="22"/>
      <c r="AL16" s="22"/>
      <c r="AM16" s="22">
        <v>1</v>
      </c>
      <c r="AN16" s="22">
        <v>1</v>
      </c>
      <c r="AO16" s="22">
        <v>1</v>
      </c>
      <c r="AP16" s="22">
        <v>1</v>
      </c>
      <c r="AQ16" s="22"/>
      <c r="AR16" s="22">
        <v>1</v>
      </c>
      <c r="AS16" s="22"/>
      <c r="AT16" s="22"/>
      <c r="AU16" s="22"/>
      <c r="AV16" s="22">
        <v>1</v>
      </c>
      <c r="AW16" s="22">
        <v>1</v>
      </c>
      <c r="AX16" s="22"/>
      <c r="AY16" s="22"/>
      <c r="AZ16" s="22"/>
      <c r="BA16" s="22"/>
      <c r="BB16" s="22"/>
      <c r="BC16" s="22"/>
      <c r="BD16" s="22">
        <v>1</v>
      </c>
      <c r="BE16" s="22"/>
      <c r="BF16" s="22"/>
      <c r="BG16" s="22"/>
      <c r="BH16" s="22"/>
      <c r="BI16" s="22"/>
      <c r="BJ16" s="22"/>
      <c r="BK16" s="22"/>
      <c r="BL16" s="22"/>
      <c r="BM16" s="22">
        <v>1</v>
      </c>
      <c r="BN16" s="22"/>
      <c r="BO16" s="22"/>
      <c r="BP16" s="22">
        <v>1</v>
      </c>
      <c r="BQ16" s="22"/>
      <c r="BR16" s="22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</row>
    <row r="17" spans="1:81" x14ac:dyDescent="0.25">
      <c r="A17" s="15" t="s">
        <v>31</v>
      </c>
      <c r="B17" s="52">
        <v>43735</v>
      </c>
      <c r="C17" s="17" t="s">
        <v>42</v>
      </c>
      <c r="D17" s="17"/>
      <c r="E17" s="43"/>
      <c r="F17" s="22">
        <f t="shared" si="0"/>
        <v>0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</row>
    <row r="18" spans="1:81" x14ac:dyDescent="0.25">
      <c r="A18" s="15" t="s">
        <v>126</v>
      </c>
      <c r="B18" s="52">
        <v>43752</v>
      </c>
      <c r="C18" s="17" t="s">
        <v>125</v>
      </c>
      <c r="D18" s="17"/>
      <c r="E18" s="43"/>
      <c r="F18" s="22">
        <f t="shared" si="0"/>
        <v>10</v>
      </c>
      <c r="G18" s="22"/>
      <c r="H18" s="30">
        <v>1</v>
      </c>
      <c r="I18" s="22"/>
      <c r="J18" s="22"/>
      <c r="K18" s="22"/>
      <c r="L18" s="22"/>
      <c r="M18" s="22">
        <v>1</v>
      </c>
      <c r="N18" s="22"/>
      <c r="O18" s="22"/>
      <c r="P18" s="22"/>
      <c r="Q18" s="22"/>
      <c r="R18" s="22"/>
      <c r="S18" s="22"/>
      <c r="T18" s="22">
        <v>1</v>
      </c>
      <c r="U18" s="22"/>
      <c r="V18" s="22">
        <v>1</v>
      </c>
      <c r="W18" s="22"/>
      <c r="X18" s="22"/>
      <c r="Y18" s="22"/>
      <c r="Z18" s="22"/>
      <c r="AA18" s="30">
        <v>1</v>
      </c>
      <c r="AB18" s="22"/>
      <c r="AC18" s="62">
        <v>1</v>
      </c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63">
        <v>1</v>
      </c>
      <c r="AP18" s="63">
        <v>1</v>
      </c>
      <c r="AQ18" s="22">
        <v>1</v>
      </c>
      <c r="AR18" s="22"/>
      <c r="AS18" s="22"/>
      <c r="AT18" s="22"/>
      <c r="AU18" s="22"/>
      <c r="AV18" s="62">
        <v>1</v>
      </c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</row>
    <row r="19" spans="1:81" ht="15.75" x14ac:dyDescent="0.25">
      <c r="A19" s="15" t="s">
        <v>31</v>
      </c>
      <c r="B19" s="52">
        <v>43756</v>
      </c>
      <c r="C19" s="17" t="s">
        <v>72</v>
      </c>
      <c r="D19" s="17"/>
      <c r="E19" s="21"/>
      <c r="F19" s="22">
        <f t="shared" si="0"/>
        <v>0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</row>
    <row r="20" spans="1:81" ht="15.75" x14ac:dyDescent="0.25">
      <c r="A20" s="15" t="s">
        <v>35</v>
      </c>
      <c r="B20" s="52">
        <v>43760</v>
      </c>
      <c r="C20" s="17" t="s">
        <v>63</v>
      </c>
      <c r="D20" s="17"/>
      <c r="E20" s="21"/>
      <c r="F20" s="22">
        <f t="shared" si="0"/>
        <v>16</v>
      </c>
      <c r="G20" s="28">
        <v>1</v>
      </c>
      <c r="H20" s="28">
        <v>1</v>
      </c>
      <c r="I20" s="28">
        <v>1</v>
      </c>
      <c r="J20" s="28">
        <v>1</v>
      </c>
      <c r="K20" s="28">
        <v>1</v>
      </c>
      <c r="L20" s="28">
        <v>1</v>
      </c>
      <c r="M20" s="28">
        <v>1</v>
      </c>
      <c r="N20" s="22"/>
      <c r="O20" s="22"/>
      <c r="P20" s="22"/>
      <c r="Q20" s="28">
        <v>1</v>
      </c>
      <c r="R20" s="28">
        <v>1</v>
      </c>
      <c r="S20" s="28">
        <v>1</v>
      </c>
      <c r="T20" s="22"/>
      <c r="U20" s="22"/>
      <c r="V20" s="28">
        <v>1</v>
      </c>
      <c r="W20" s="28">
        <v>1</v>
      </c>
      <c r="X20" s="22"/>
      <c r="Y20" s="22"/>
      <c r="Z20" s="28">
        <v>1</v>
      </c>
      <c r="AA20" s="28">
        <v>1</v>
      </c>
      <c r="AB20" s="22"/>
      <c r="AC20" s="22"/>
      <c r="AD20" s="22"/>
      <c r="AE20" s="22"/>
      <c r="AF20" s="28">
        <v>1</v>
      </c>
      <c r="AG20" s="22"/>
      <c r="AH20" s="28">
        <v>1</v>
      </c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</row>
    <row r="21" spans="1:81" ht="15.75" x14ac:dyDescent="0.25">
      <c r="A21" s="15" t="s">
        <v>31</v>
      </c>
      <c r="B21" s="52">
        <v>43763</v>
      </c>
      <c r="C21" s="17" t="s">
        <v>64</v>
      </c>
      <c r="D21" s="17"/>
      <c r="E21" s="21"/>
      <c r="F21" s="22">
        <f t="shared" si="0"/>
        <v>2</v>
      </c>
      <c r="G21" s="22">
        <v>1</v>
      </c>
      <c r="H21" s="22">
        <v>1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</row>
    <row r="22" spans="1:81" ht="15.75" x14ac:dyDescent="0.25">
      <c r="A22" s="15" t="s">
        <v>59</v>
      </c>
      <c r="B22" s="52">
        <v>43776</v>
      </c>
      <c r="C22" s="17" t="s">
        <v>128</v>
      </c>
      <c r="D22" s="17"/>
      <c r="E22" s="21">
        <f t="shared" ref="E22:E24" si="1">COUNTA(G22:AP22)</f>
        <v>15</v>
      </c>
      <c r="F22" s="22">
        <f t="shared" si="0"/>
        <v>8</v>
      </c>
      <c r="G22" s="29">
        <v>1</v>
      </c>
      <c r="H22" s="29">
        <v>1</v>
      </c>
      <c r="I22" s="22"/>
      <c r="J22" s="22"/>
      <c r="K22" s="30">
        <v>1</v>
      </c>
      <c r="L22" s="22" t="s">
        <v>96</v>
      </c>
      <c r="M22" s="22" t="s">
        <v>96</v>
      </c>
      <c r="N22" s="28">
        <v>1</v>
      </c>
      <c r="O22" s="22"/>
      <c r="P22" s="22"/>
      <c r="Q22" s="22" t="s">
        <v>96</v>
      </c>
      <c r="R22" s="22"/>
      <c r="S22" s="22"/>
      <c r="T22" s="22" t="s">
        <v>96</v>
      </c>
      <c r="U22" s="62">
        <v>1</v>
      </c>
      <c r="V22" s="62">
        <v>1</v>
      </c>
      <c r="W22" s="22" t="s">
        <v>96</v>
      </c>
      <c r="X22" s="22"/>
      <c r="Y22" s="22"/>
      <c r="Z22" s="22"/>
      <c r="AA22" s="30">
        <v>1</v>
      </c>
      <c r="AB22" s="22"/>
      <c r="AC22" s="28">
        <v>1</v>
      </c>
      <c r="AD22" s="22"/>
      <c r="AE22" s="22"/>
      <c r="AF22" s="22" t="s">
        <v>96</v>
      </c>
      <c r="AG22" s="22" t="s">
        <v>96</v>
      </c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</row>
    <row r="23" spans="1:81" ht="15.75" x14ac:dyDescent="0.25">
      <c r="A23" s="15" t="s">
        <v>59</v>
      </c>
      <c r="B23" s="52">
        <v>43783</v>
      </c>
      <c r="C23" s="17" t="s">
        <v>133</v>
      </c>
      <c r="D23" s="17"/>
      <c r="E23" s="21">
        <f t="shared" si="1"/>
        <v>10</v>
      </c>
      <c r="F23" s="22">
        <f t="shared" si="0"/>
        <v>8</v>
      </c>
      <c r="G23" s="29">
        <v>1</v>
      </c>
      <c r="H23" s="29">
        <v>1</v>
      </c>
      <c r="I23" s="22"/>
      <c r="J23" s="22"/>
      <c r="K23" s="30">
        <v>1</v>
      </c>
      <c r="L23" s="22"/>
      <c r="M23" s="22"/>
      <c r="N23" s="22" t="s">
        <v>96</v>
      </c>
      <c r="O23" s="22"/>
      <c r="P23" s="22"/>
      <c r="Q23" s="62">
        <v>1</v>
      </c>
      <c r="R23" s="22"/>
      <c r="S23" s="22"/>
      <c r="T23" s="22" t="s">
        <v>96</v>
      </c>
      <c r="U23" s="22"/>
      <c r="V23" s="30">
        <v>1</v>
      </c>
      <c r="W23" s="62">
        <v>1</v>
      </c>
      <c r="X23" s="22"/>
      <c r="Y23" s="22"/>
      <c r="Z23" s="22"/>
      <c r="AA23" s="22"/>
      <c r="AB23" s="22"/>
      <c r="AC23" s="28">
        <v>1</v>
      </c>
      <c r="AD23" s="22"/>
      <c r="AE23" s="22"/>
      <c r="AF23" s="22"/>
      <c r="AG23" s="22"/>
      <c r="AH23" s="28">
        <v>1</v>
      </c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</row>
    <row r="24" spans="1:81" ht="15.75" x14ac:dyDescent="0.25">
      <c r="A24" s="15" t="s">
        <v>35</v>
      </c>
      <c r="B24" s="52">
        <v>43795</v>
      </c>
      <c r="C24" s="17" t="s">
        <v>130</v>
      </c>
      <c r="D24" s="17"/>
      <c r="E24" s="21">
        <f t="shared" si="1"/>
        <v>14</v>
      </c>
      <c r="F24" s="22">
        <f t="shared" si="0"/>
        <v>8</v>
      </c>
      <c r="G24" s="29">
        <v>1</v>
      </c>
      <c r="H24" s="29">
        <v>1</v>
      </c>
      <c r="I24" s="30">
        <v>1</v>
      </c>
      <c r="J24" s="22"/>
      <c r="K24" s="22" t="s">
        <v>96</v>
      </c>
      <c r="L24" s="22"/>
      <c r="M24" s="30">
        <v>1</v>
      </c>
      <c r="N24" s="22" t="s">
        <v>96</v>
      </c>
      <c r="O24" s="22"/>
      <c r="P24" s="22"/>
      <c r="Q24" s="35">
        <v>1</v>
      </c>
      <c r="R24" s="22"/>
      <c r="S24" s="22"/>
      <c r="T24" s="22"/>
      <c r="U24" s="22"/>
      <c r="V24" s="22" t="s">
        <v>96</v>
      </c>
      <c r="W24" s="35">
        <v>1</v>
      </c>
      <c r="X24" s="22"/>
      <c r="Y24" s="22"/>
      <c r="Z24" s="22"/>
      <c r="AA24" s="22" t="s">
        <v>96</v>
      </c>
      <c r="AB24" s="22"/>
      <c r="AC24" s="22" t="s">
        <v>96</v>
      </c>
      <c r="AD24" s="22"/>
      <c r="AE24" s="22"/>
      <c r="AF24" s="28">
        <v>1</v>
      </c>
      <c r="AG24" s="28">
        <v>1</v>
      </c>
      <c r="AH24" s="22" t="s">
        <v>96</v>
      </c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</row>
    <row r="25" spans="1:81" ht="15.75" x14ac:dyDescent="0.25">
      <c r="A25" s="15" t="s">
        <v>59</v>
      </c>
      <c r="B25" s="52">
        <v>43818</v>
      </c>
      <c r="C25" s="17" t="s">
        <v>129</v>
      </c>
      <c r="D25" s="17"/>
      <c r="E25" s="21">
        <f>COUNTA(G25:AP25)</f>
        <v>18</v>
      </c>
      <c r="F25" s="22">
        <f t="shared" si="0"/>
        <v>8</v>
      </c>
      <c r="G25" s="22" t="s">
        <v>96</v>
      </c>
      <c r="H25" s="29">
        <v>1</v>
      </c>
      <c r="I25" s="22" t="s">
        <v>96</v>
      </c>
      <c r="J25" s="22"/>
      <c r="K25" s="22" t="s">
        <v>96</v>
      </c>
      <c r="L25" s="22" t="s">
        <v>96</v>
      </c>
      <c r="M25" s="22" t="s">
        <v>96</v>
      </c>
      <c r="N25" s="35">
        <v>1</v>
      </c>
      <c r="O25" s="22"/>
      <c r="P25" s="28">
        <v>1</v>
      </c>
      <c r="Q25" s="29">
        <v>1</v>
      </c>
      <c r="R25" s="22"/>
      <c r="S25" s="22"/>
      <c r="T25" s="35">
        <v>1</v>
      </c>
      <c r="U25" s="22" t="s">
        <v>96</v>
      </c>
      <c r="V25" s="22" t="s">
        <v>96</v>
      </c>
      <c r="W25" s="22" t="s">
        <v>96</v>
      </c>
      <c r="X25" s="22"/>
      <c r="Y25" s="22"/>
      <c r="Z25" s="22"/>
      <c r="AA25" s="28">
        <v>1</v>
      </c>
      <c r="AB25" s="22"/>
      <c r="AC25" s="22" t="s">
        <v>96</v>
      </c>
      <c r="AD25" s="22"/>
      <c r="AE25" s="22"/>
      <c r="AF25" s="32">
        <v>1</v>
      </c>
      <c r="AG25" s="32">
        <v>1</v>
      </c>
      <c r="AH25" s="22"/>
      <c r="AI25" s="22" t="s">
        <v>96</v>
      </c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</row>
    <row r="26" spans="1:81" ht="15.75" x14ac:dyDescent="0.25">
      <c r="A26" s="15" t="s">
        <v>59</v>
      </c>
      <c r="B26" s="52">
        <v>43853</v>
      </c>
      <c r="C26" s="17" t="s">
        <v>132</v>
      </c>
      <c r="D26" s="17"/>
      <c r="E26" s="21">
        <f t="shared" ref="E26:E27" si="2">COUNTA(G26:AP26)</f>
        <v>18</v>
      </c>
      <c r="F26" s="22">
        <f t="shared" si="0"/>
        <v>11</v>
      </c>
      <c r="G26" s="22" t="s">
        <v>96</v>
      </c>
      <c r="H26" s="29">
        <v>1</v>
      </c>
      <c r="I26" s="22">
        <v>1</v>
      </c>
      <c r="J26" s="22"/>
      <c r="K26" s="22">
        <v>1</v>
      </c>
      <c r="L26" s="22" t="s">
        <v>96</v>
      </c>
      <c r="M26" s="22">
        <v>1</v>
      </c>
      <c r="N26" s="22">
        <v>1</v>
      </c>
      <c r="O26" s="22"/>
      <c r="P26" s="22"/>
      <c r="Q26" s="29">
        <v>1</v>
      </c>
      <c r="R26" s="22"/>
      <c r="S26" s="22"/>
      <c r="T26" s="22" t="s">
        <v>96</v>
      </c>
      <c r="U26" s="22">
        <v>1</v>
      </c>
      <c r="V26" s="22" t="s">
        <v>96</v>
      </c>
      <c r="W26" s="22">
        <v>1</v>
      </c>
      <c r="X26" s="22"/>
      <c r="Y26" s="22"/>
      <c r="Z26" s="22"/>
      <c r="AA26" s="22" t="s">
        <v>96</v>
      </c>
      <c r="AB26" s="22"/>
      <c r="AC26" s="22">
        <v>1</v>
      </c>
      <c r="AD26" s="22"/>
      <c r="AE26" s="22"/>
      <c r="AF26" s="22" t="s">
        <v>96</v>
      </c>
      <c r="AG26" s="22" t="s">
        <v>96</v>
      </c>
      <c r="AH26" s="22">
        <v>1</v>
      </c>
      <c r="AI26" s="22">
        <v>1</v>
      </c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</row>
    <row r="27" spans="1:81" ht="15.75" x14ac:dyDescent="0.25">
      <c r="A27" s="15" t="s">
        <v>59</v>
      </c>
      <c r="B27" s="52">
        <v>43867</v>
      </c>
      <c r="C27" s="17" t="s">
        <v>131</v>
      </c>
      <c r="D27" s="17"/>
      <c r="E27" s="21">
        <f t="shared" si="2"/>
        <v>19</v>
      </c>
      <c r="F27" s="22">
        <f t="shared" si="0"/>
        <v>14</v>
      </c>
      <c r="G27" s="22" t="s">
        <v>96</v>
      </c>
      <c r="H27" s="29">
        <v>1</v>
      </c>
      <c r="I27" s="22">
        <v>1</v>
      </c>
      <c r="J27" s="22"/>
      <c r="K27" s="22">
        <v>1</v>
      </c>
      <c r="L27" s="22">
        <v>1</v>
      </c>
      <c r="M27" s="22" t="s">
        <v>96</v>
      </c>
      <c r="N27" s="22" t="s">
        <v>96</v>
      </c>
      <c r="O27" s="22"/>
      <c r="P27" s="22">
        <v>1</v>
      </c>
      <c r="Q27" s="29">
        <v>1</v>
      </c>
      <c r="R27" s="22"/>
      <c r="S27" s="22"/>
      <c r="T27" s="22">
        <v>1</v>
      </c>
      <c r="U27" s="22">
        <v>1</v>
      </c>
      <c r="V27" s="22">
        <v>1</v>
      </c>
      <c r="W27" s="22" t="s">
        <v>96</v>
      </c>
      <c r="X27" s="22"/>
      <c r="Y27" s="22"/>
      <c r="Z27" s="22"/>
      <c r="AA27" s="22">
        <v>1</v>
      </c>
      <c r="AB27" s="22"/>
      <c r="AC27" s="22" t="s">
        <v>96</v>
      </c>
      <c r="AD27" s="22"/>
      <c r="AE27" s="22"/>
      <c r="AF27" s="32">
        <v>1</v>
      </c>
      <c r="AG27" s="32">
        <v>1</v>
      </c>
      <c r="AH27" s="22">
        <v>1</v>
      </c>
      <c r="AI27" s="22">
        <v>1</v>
      </c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</row>
    <row r="28" spans="1:81" ht="15.75" x14ac:dyDescent="0.25">
      <c r="A28" s="15"/>
      <c r="B28" s="52"/>
      <c r="C28" s="17"/>
      <c r="D28" s="17"/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</row>
    <row r="29" spans="1:81" ht="15.75" x14ac:dyDescent="0.25">
      <c r="A29" s="15" t="s">
        <v>33</v>
      </c>
      <c r="B29" s="52">
        <v>43544</v>
      </c>
      <c r="C29" s="16" t="s">
        <v>34</v>
      </c>
      <c r="D29" s="16">
        <v>1</v>
      </c>
      <c r="E29" s="56" t="s">
        <v>68</v>
      </c>
      <c r="F29" s="22">
        <f t="shared" ref="F29:F54" si="3">SUM(G29:BS29)</f>
        <v>12</v>
      </c>
      <c r="G29" s="29">
        <v>1</v>
      </c>
      <c r="H29" s="30">
        <v>1</v>
      </c>
      <c r="I29" s="30">
        <v>1</v>
      </c>
      <c r="J29" s="31">
        <v>1</v>
      </c>
      <c r="K29" s="32">
        <v>1</v>
      </c>
      <c r="L29" s="22"/>
      <c r="M29" s="33">
        <v>1</v>
      </c>
      <c r="N29" s="34">
        <v>1</v>
      </c>
      <c r="O29" s="33">
        <v>1</v>
      </c>
      <c r="P29" s="31">
        <v>1</v>
      </c>
      <c r="Q29" s="22"/>
      <c r="R29" s="22"/>
      <c r="S29" s="22"/>
      <c r="T29" s="32">
        <v>1</v>
      </c>
      <c r="U29" s="22"/>
      <c r="V29" s="22"/>
      <c r="W29" s="22"/>
      <c r="X29" s="22"/>
      <c r="Y29" s="22"/>
      <c r="Z29" s="22"/>
      <c r="AA29" s="22"/>
      <c r="AB29" s="22"/>
      <c r="AC29" s="22"/>
      <c r="AD29" s="29">
        <v>1</v>
      </c>
      <c r="AE29" s="22"/>
      <c r="AF29" s="22"/>
      <c r="AG29" s="22"/>
      <c r="AH29" s="22"/>
      <c r="AI29" s="22"/>
      <c r="AJ29" s="22"/>
      <c r="AK29" s="22"/>
      <c r="AL29" s="22"/>
      <c r="AM29" s="34">
        <v>1</v>
      </c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</row>
    <row r="30" spans="1:81" ht="15.75" x14ac:dyDescent="0.25">
      <c r="A30" s="15" t="s">
        <v>59</v>
      </c>
      <c r="B30" s="52">
        <v>43552</v>
      </c>
      <c r="C30" s="16" t="s">
        <v>43</v>
      </c>
      <c r="D30" s="16">
        <v>1</v>
      </c>
      <c r="E30" s="56" t="s">
        <v>68</v>
      </c>
      <c r="F30" s="22">
        <f t="shared" si="3"/>
        <v>16</v>
      </c>
      <c r="G30" s="29">
        <v>1</v>
      </c>
      <c r="H30" s="30">
        <v>1</v>
      </c>
      <c r="I30" s="35">
        <v>1</v>
      </c>
      <c r="J30" s="31">
        <v>1</v>
      </c>
      <c r="K30" s="22"/>
      <c r="L30" s="22"/>
      <c r="M30" s="22"/>
      <c r="N30" s="28">
        <v>1</v>
      </c>
      <c r="O30" s="33">
        <v>1</v>
      </c>
      <c r="P30" s="22"/>
      <c r="R30" s="37">
        <v>1</v>
      </c>
      <c r="S30" s="22"/>
      <c r="T30" s="38">
        <v>1</v>
      </c>
      <c r="U30" s="22"/>
      <c r="V30" s="22"/>
      <c r="W30" s="22"/>
      <c r="X30" s="22"/>
      <c r="Y30" s="30">
        <v>1</v>
      </c>
      <c r="Z30" s="28">
        <v>1</v>
      </c>
      <c r="AA30" s="22"/>
      <c r="AB30" s="38">
        <v>1</v>
      </c>
      <c r="AC30" s="37">
        <v>1</v>
      </c>
      <c r="AD30" s="22"/>
      <c r="AE30" s="22"/>
      <c r="AF30" s="22"/>
      <c r="AG30" s="22"/>
      <c r="AH30" s="22"/>
      <c r="AI30" s="35">
        <v>1</v>
      </c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36"/>
      <c r="AU30" s="33">
        <v>1</v>
      </c>
      <c r="AV30" s="22"/>
      <c r="AW30" s="31">
        <v>1</v>
      </c>
      <c r="AX30" s="31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9">
        <v>1</v>
      </c>
      <c r="BP30" s="29"/>
      <c r="BQ30" s="22"/>
      <c r="BR30" s="22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</row>
    <row r="31" spans="1:81" ht="15.75" x14ac:dyDescent="0.25">
      <c r="A31" s="15" t="s">
        <v>37</v>
      </c>
      <c r="B31" s="52">
        <v>43563</v>
      </c>
      <c r="C31" s="16" t="s">
        <v>80</v>
      </c>
      <c r="D31" s="16">
        <v>1</v>
      </c>
      <c r="E31" s="56" t="s">
        <v>68</v>
      </c>
      <c r="F31" s="22">
        <f t="shared" si="3"/>
        <v>12</v>
      </c>
      <c r="G31" s="22"/>
      <c r="H31" s="29">
        <v>1</v>
      </c>
      <c r="I31" s="35">
        <v>1</v>
      </c>
      <c r="J31" s="31">
        <v>1</v>
      </c>
      <c r="K31" s="29">
        <v>1</v>
      </c>
      <c r="L31" s="22"/>
      <c r="M31" s="31">
        <v>1</v>
      </c>
      <c r="N31" s="37">
        <v>1</v>
      </c>
      <c r="O31" s="38">
        <v>1</v>
      </c>
      <c r="P31" s="22"/>
      <c r="Q31" s="30">
        <v>1</v>
      </c>
      <c r="R31" s="22"/>
      <c r="S31" s="35">
        <v>1</v>
      </c>
      <c r="T31" s="38">
        <v>1</v>
      </c>
      <c r="U31" s="22"/>
      <c r="V31" s="22" t="s">
        <v>96</v>
      </c>
      <c r="W31" s="22"/>
      <c r="X31" s="30">
        <v>1</v>
      </c>
      <c r="Y31" s="22"/>
      <c r="Z31" s="22" t="s">
        <v>96</v>
      </c>
      <c r="AA31" s="22"/>
      <c r="AB31" s="22"/>
      <c r="AC31" s="22"/>
      <c r="AD31" s="22"/>
      <c r="AE31" s="22"/>
      <c r="AF31" s="22">
        <v>1</v>
      </c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</row>
    <row r="32" spans="1:81" ht="15.75" x14ac:dyDescent="0.25">
      <c r="A32" s="15" t="s">
        <v>33</v>
      </c>
      <c r="B32" s="52">
        <v>43565</v>
      </c>
      <c r="C32" s="17" t="s">
        <v>39</v>
      </c>
      <c r="D32" s="17">
        <v>1</v>
      </c>
      <c r="E32" s="56" t="s">
        <v>69</v>
      </c>
      <c r="F32" s="22">
        <f t="shared" si="3"/>
        <v>16</v>
      </c>
      <c r="G32" s="29">
        <v>1</v>
      </c>
      <c r="H32" s="29">
        <v>1</v>
      </c>
      <c r="I32" s="35">
        <v>1</v>
      </c>
      <c r="J32" s="31">
        <v>1</v>
      </c>
      <c r="K32" s="37">
        <v>1</v>
      </c>
      <c r="L32" s="30">
        <v>1</v>
      </c>
      <c r="M32" s="30">
        <v>1</v>
      </c>
      <c r="N32" s="28">
        <v>1</v>
      </c>
      <c r="O32" s="37">
        <v>1</v>
      </c>
      <c r="P32" s="37">
        <v>1</v>
      </c>
      <c r="Q32" s="28">
        <v>1</v>
      </c>
      <c r="R32" s="39">
        <v>1</v>
      </c>
      <c r="S32" s="22" t="s">
        <v>96</v>
      </c>
      <c r="T32" s="22" t="s">
        <v>96</v>
      </c>
      <c r="U32" s="22"/>
      <c r="V32" s="22" t="s">
        <v>96</v>
      </c>
      <c r="W32" s="22"/>
      <c r="X32" s="22" t="s">
        <v>96</v>
      </c>
      <c r="Y32" s="22"/>
      <c r="Z32" s="31">
        <v>1</v>
      </c>
      <c r="AA32" s="22"/>
      <c r="AB32" s="37">
        <v>1</v>
      </c>
      <c r="AC32" s="22"/>
      <c r="AD32" s="22"/>
      <c r="AE32" s="22"/>
      <c r="AF32" s="35">
        <v>1</v>
      </c>
      <c r="AG32" s="22"/>
      <c r="AH32" s="22"/>
      <c r="AI32" s="22"/>
      <c r="AJ32" s="22"/>
      <c r="AK32" s="22"/>
      <c r="AL32" s="22"/>
      <c r="AM32" s="39">
        <v>1</v>
      </c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</row>
    <row r="33" spans="1:81" ht="15.75" x14ac:dyDescent="0.25">
      <c r="A33" s="15" t="s">
        <v>33</v>
      </c>
      <c r="B33" s="52">
        <v>43572</v>
      </c>
      <c r="C33" s="17" t="s">
        <v>38</v>
      </c>
      <c r="D33" s="17">
        <v>1</v>
      </c>
      <c r="E33" s="56" t="s">
        <v>69</v>
      </c>
      <c r="F33" s="22">
        <f t="shared" si="3"/>
        <v>12</v>
      </c>
      <c r="G33" s="29">
        <v>1</v>
      </c>
      <c r="H33" s="30">
        <v>1</v>
      </c>
      <c r="I33" s="33">
        <v>1</v>
      </c>
      <c r="J33" s="31">
        <v>1</v>
      </c>
      <c r="K33" s="22"/>
      <c r="L33" s="37">
        <v>1</v>
      </c>
      <c r="M33" s="37">
        <v>1</v>
      </c>
      <c r="N33" s="29">
        <v>1</v>
      </c>
      <c r="O33" s="30">
        <v>1</v>
      </c>
      <c r="P33" s="41" t="s">
        <v>96</v>
      </c>
      <c r="Q33" s="40">
        <v>1</v>
      </c>
      <c r="R33" s="22"/>
      <c r="S33" s="33">
        <v>1</v>
      </c>
      <c r="T33" s="22"/>
      <c r="U33" s="22"/>
      <c r="V33" s="22"/>
      <c r="W33" s="40">
        <v>1</v>
      </c>
      <c r="X33" s="31">
        <v>1</v>
      </c>
      <c r="Y33" s="22"/>
      <c r="Z33" s="22"/>
      <c r="AA33" s="22"/>
      <c r="AB33" s="22" t="s">
        <v>96</v>
      </c>
      <c r="AC33" s="22"/>
      <c r="AD33" s="22"/>
      <c r="AE33" s="22"/>
      <c r="AF33" s="40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</row>
    <row r="34" spans="1:81" ht="15.75" x14ac:dyDescent="0.25">
      <c r="A34" s="15" t="s">
        <v>31</v>
      </c>
      <c r="B34" s="52">
        <v>43588</v>
      </c>
      <c r="C34" s="16" t="s">
        <v>41</v>
      </c>
      <c r="D34" s="16"/>
      <c r="E34" s="56" t="s">
        <v>68</v>
      </c>
      <c r="F34" s="22">
        <f t="shared" si="3"/>
        <v>0</v>
      </c>
      <c r="G34" s="29"/>
      <c r="H34" s="30"/>
      <c r="I34" s="22"/>
      <c r="J34" s="22"/>
      <c r="K34" s="22"/>
      <c r="L34" s="22"/>
      <c r="M34" s="22"/>
      <c r="N34" s="45"/>
      <c r="O34" s="22"/>
      <c r="P34" s="37"/>
      <c r="Q34" s="22"/>
      <c r="R34" s="34"/>
      <c r="S34" s="34"/>
      <c r="T34" s="22"/>
      <c r="U34" s="22"/>
      <c r="V34" s="30"/>
      <c r="W34" s="22"/>
      <c r="X34" s="31"/>
      <c r="Y34" s="45"/>
      <c r="Z34" s="37"/>
      <c r="AA34" s="29"/>
      <c r="AB34" s="31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</row>
    <row r="35" spans="1:81" ht="15.75" x14ac:dyDescent="0.25">
      <c r="A35" s="15" t="s">
        <v>31</v>
      </c>
      <c r="B35" s="52">
        <v>43595</v>
      </c>
      <c r="C35" s="16" t="s">
        <v>81</v>
      </c>
      <c r="D35" s="16">
        <v>1</v>
      </c>
      <c r="E35" s="56" t="s">
        <v>68</v>
      </c>
      <c r="F35" s="22">
        <f t="shared" si="3"/>
        <v>12</v>
      </c>
      <c r="G35" s="29">
        <v>1</v>
      </c>
      <c r="H35" s="30">
        <v>1</v>
      </c>
      <c r="I35" s="35">
        <v>1</v>
      </c>
      <c r="J35" s="31">
        <v>1</v>
      </c>
      <c r="K35" s="22"/>
      <c r="L35" s="37">
        <v>1</v>
      </c>
      <c r="M35" s="37">
        <v>1</v>
      </c>
      <c r="N35" s="29">
        <v>1</v>
      </c>
      <c r="O35" s="30">
        <v>1</v>
      </c>
      <c r="P35" s="22" t="s">
        <v>96</v>
      </c>
      <c r="Q35" s="22"/>
      <c r="R35" s="22" t="s">
        <v>96</v>
      </c>
      <c r="S35" s="22"/>
      <c r="T35" s="22" t="s">
        <v>96</v>
      </c>
      <c r="U35" s="22" t="s">
        <v>96</v>
      </c>
      <c r="V35" s="33">
        <v>1</v>
      </c>
      <c r="W35" s="35">
        <v>1</v>
      </c>
      <c r="X35" s="31">
        <v>1</v>
      </c>
      <c r="Y35" s="22"/>
      <c r="Z35" s="22" t="s">
        <v>96</v>
      </c>
      <c r="AA35" s="33">
        <v>1</v>
      </c>
      <c r="AB35" s="22" t="s">
        <v>96</v>
      </c>
      <c r="AC35" s="22"/>
      <c r="AD35" s="22"/>
      <c r="AE35" s="22"/>
      <c r="AF35" s="22"/>
      <c r="AG35" s="22"/>
      <c r="AH35" s="22"/>
      <c r="AI35" s="22"/>
      <c r="AJ35" s="22"/>
      <c r="AK35" s="22"/>
      <c r="AL35" s="22" t="s">
        <v>96</v>
      </c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</row>
    <row r="36" spans="1:81" ht="15.75" x14ac:dyDescent="0.25">
      <c r="A36" s="18" t="s">
        <v>37</v>
      </c>
      <c r="B36" s="52">
        <v>43598</v>
      </c>
      <c r="C36" s="17" t="s">
        <v>36</v>
      </c>
      <c r="D36" s="17">
        <v>1</v>
      </c>
      <c r="E36" s="56" t="s">
        <v>69</v>
      </c>
      <c r="F36" s="22">
        <f t="shared" si="3"/>
        <v>16</v>
      </c>
      <c r="G36" s="22"/>
      <c r="H36" s="30">
        <v>1</v>
      </c>
      <c r="I36" s="35">
        <v>1</v>
      </c>
      <c r="J36" s="31">
        <v>1</v>
      </c>
      <c r="K36" s="22"/>
      <c r="L36" s="22"/>
      <c r="M36" s="29">
        <v>1</v>
      </c>
      <c r="N36" s="31">
        <v>1</v>
      </c>
      <c r="O36" s="33">
        <v>1</v>
      </c>
      <c r="P36" s="28">
        <v>1</v>
      </c>
      <c r="Q36" s="22">
        <v>1</v>
      </c>
      <c r="R36" s="28">
        <v>1</v>
      </c>
      <c r="S36" s="22"/>
      <c r="T36" s="46">
        <v>1</v>
      </c>
      <c r="U36" s="37">
        <v>1</v>
      </c>
      <c r="V36" s="22"/>
      <c r="W36" s="22" t="s">
        <v>96</v>
      </c>
      <c r="X36" s="22" t="s">
        <v>96</v>
      </c>
      <c r="Y36" s="30">
        <v>1</v>
      </c>
      <c r="Z36" s="46">
        <v>1</v>
      </c>
      <c r="AA36" s="41" t="s">
        <v>96</v>
      </c>
      <c r="AB36" s="33">
        <v>1</v>
      </c>
      <c r="AC36" s="37">
        <v>1</v>
      </c>
      <c r="AD36" s="22"/>
      <c r="AE36" s="22"/>
      <c r="AF36" s="22"/>
      <c r="AG36" s="22"/>
      <c r="AH36" s="22"/>
      <c r="AI36" s="35">
        <v>1</v>
      </c>
      <c r="AJ36" s="22"/>
      <c r="AK36" s="22"/>
      <c r="AL36" s="22" t="s">
        <v>96</v>
      </c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</row>
    <row r="37" spans="1:81" ht="15.75" x14ac:dyDescent="0.25">
      <c r="A37" s="15" t="s">
        <v>100</v>
      </c>
      <c r="B37" s="52">
        <v>43609</v>
      </c>
      <c r="C37" s="17" t="s">
        <v>101</v>
      </c>
      <c r="D37" s="17">
        <v>1</v>
      </c>
      <c r="E37" s="56" t="s">
        <v>69</v>
      </c>
      <c r="F37" s="22">
        <f t="shared" si="3"/>
        <v>12</v>
      </c>
      <c r="G37" s="29">
        <v>1</v>
      </c>
      <c r="H37" s="29">
        <v>1</v>
      </c>
      <c r="I37" s="35">
        <v>1</v>
      </c>
      <c r="J37" s="35">
        <v>1</v>
      </c>
      <c r="K37" s="22"/>
      <c r="L37" s="22"/>
      <c r="M37" s="22"/>
      <c r="N37" s="28">
        <v>1</v>
      </c>
      <c r="O37" s="30">
        <v>1</v>
      </c>
      <c r="P37" s="22" t="s">
        <v>96</v>
      </c>
      <c r="R37" s="22" t="s">
        <v>96</v>
      </c>
      <c r="S37" s="28">
        <v>1</v>
      </c>
      <c r="T37" s="22"/>
      <c r="U37" s="37">
        <v>1</v>
      </c>
      <c r="V37" s="22"/>
      <c r="W37" s="22"/>
      <c r="X37" s="37">
        <v>1</v>
      </c>
      <c r="Y37" s="22"/>
      <c r="Z37" s="22" t="s">
        <v>96</v>
      </c>
      <c r="AA37" s="33">
        <v>1</v>
      </c>
      <c r="AB37" s="22" t="s">
        <v>96</v>
      </c>
      <c r="AC37" s="22"/>
      <c r="AD37" s="22"/>
      <c r="AE37" s="22"/>
      <c r="AF37" s="22"/>
      <c r="AG37" s="22"/>
      <c r="AH37" s="22"/>
      <c r="AI37" s="22"/>
      <c r="AJ37" s="22"/>
      <c r="AK37" s="22"/>
      <c r="AL37" s="33">
        <v>1</v>
      </c>
      <c r="AM37" s="30">
        <v>1</v>
      </c>
      <c r="AN37" s="22"/>
      <c r="AO37" s="22"/>
      <c r="AP37" s="4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42"/>
      <c r="BR37" s="42"/>
      <c r="BY37" s="4"/>
      <c r="BZ37" s="4"/>
      <c r="CA37" s="4"/>
      <c r="CB37" s="4"/>
      <c r="CC37" s="4"/>
    </row>
    <row r="38" spans="1:81" ht="15.75" x14ac:dyDescent="0.25">
      <c r="A38" s="18" t="s">
        <v>37</v>
      </c>
      <c r="B38" s="52">
        <v>43619</v>
      </c>
      <c r="C38" s="17" t="s">
        <v>44</v>
      </c>
      <c r="D38" s="17">
        <v>1</v>
      </c>
      <c r="E38" s="56" t="s">
        <v>69</v>
      </c>
      <c r="F38" s="22">
        <f t="shared" si="3"/>
        <v>12</v>
      </c>
      <c r="G38" s="29">
        <v>1</v>
      </c>
      <c r="H38" s="30">
        <v>1</v>
      </c>
      <c r="I38" s="47">
        <v>1</v>
      </c>
      <c r="J38" s="31">
        <v>1</v>
      </c>
      <c r="K38" s="22"/>
      <c r="L38" s="37">
        <v>1</v>
      </c>
      <c r="M38" s="31">
        <v>1</v>
      </c>
      <c r="N38" s="22"/>
      <c r="O38" s="22"/>
      <c r="P38" s="30">
        <v>1</v>
      </c>
      <c r="Q38" s="22"/>
      <c r="R38" s="22" t="s">
        <v>96</v>
      </c>
      <c r="S38" s="37">
        <v>1</v>
      </c>
      <c r="T38" s="22" t="s">
        <v>96</v>
      </c>
      <c r="U38" s="28">
        <v>1</v>
      </c>
      <c r="V38" s="22"/>
      <c r="W38" s="28">
        <v>1</v>
      </c>
      <c r="X38" s="22"/>
      <c r="Y38" s="22"/>
      <c r="Z38" s="22" t="s">
        <v>96</v>
      </c>
      <c r="AA38" s="22" t="s">
        <v>96</v>
      </c>
      <c r="AB38" s="22"/>
      <c r="AC38" s="47">
        <v>1</v>
      </c>
      <c r="AD38" s="22"/>
      <c r="AE38" s="29">
        <v>1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</row>
    <row r="39" spans="1:81" ht="15.75" x14ac:dyDescent="0.25">
      <c r="A39" s="18" t="s">
        <v>31</v>
      </c>
      <c r="B39" s="52">
        <v>43623</v>
      </c>
      <c r="C39" s="16" t="s">
        <v>45</v>
      </c>
      <c r="D39" s="16">
        <v>1</v>
      </c>
      <c r="E39" s="56" t="s">
        <v>68</v>
      </c>
      <c r="F39" s="22">
        <f t="shared" si="3"/>
        <v>12</v>
      </c>
      <c r="G39" s="29">
        <v>1</v>
      </c>
      <c r="H39" s="29">
        <v>1</v>
      </c>
      <c r="I39" s="35">
        <v>1</v>
      </c>
      <c r="J39" s="35">
        <v>1</v>
      </c>
      <c r="K39" s="22"/>
      <c r="L39" s="22"/>
      <c r="M39" s="22"/>
      <c r="N39" s="22"/>
      <c r="P39" s="28">
        <v>1</v>
      </c>
      <c r="R39" s="22"/>
      <c r="S39" s="28">
        <v>1</v>
      </c>
      <c r="T39" s="22" t="s">
        <v>96</v>
      </c>
      <c r="U39" s="37">
        <v>1</v>
      </c>
      <c r="V39" s="33">
        <v>1</v>
      </c>
      <c r="W39" s="22"/>
      <c r="X39" s="37">
        <v>1</v>
      </c>
      <c r="Y39" s="22"/>
      <c r="Z39" s="30">
        <v>1</v>
      </c>
      <c r="AA39" s="22"/>
      <c r="AB39" s="22" t="s">
        <v>96</v>
      </c>
      <c r="AC39" s="22"/>
      <c r="AD39" s="22"/>
      <c r="AE39" s="22" t="s">
        <v>96</v>
      </c>
      <c r="AF39" s="22" t="s">
        <v>96</v>
      </c>
      <c r="AG39" s="22"/>
      <c r="AH39" s="22"/>
      <c r="AI39" s="22"/>
      <c r="AJ39" s="22"/>
      <c r="AK39" s="22"/>
      <c r="AL39" s="33">
        <v>1</v>
      </c>
      <c r="AM39" s="30">
        <v>1</v>
      </c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</row>
    <row r="40" spans="1:81" ht="15.75" x14ac:dyDescent="0.25">
      <c r="A40" s="18" t="s">
        <v>37</v>
      </c>
      <c r="B40" s="52">
        <v>43633</v>
      </c>
      <c r="C40" s="16" t="s">
        <v>46</v>
      </c>
      <c r="D40" s="16">
        <v>1</v>
      </c>
      <c r="E40" s="56" t="s">
        <v>68</v>
      </c>
      <c r="F40" s="22">
        <f t="shared" si="3"/>
        <v>12</v>
      </c>
      <c r="G40" s="29">
        <v>1</v>
      </c>
      <c r="H40" s="30">
        <v>1</v>
      </c>
      <c r="I40" s="47">
        <v>1</v>
      </c>
      <c r="J40" s="31">
        <v>1</v>
      </c>
      <c r="K40" s="22"/>
      <c r="L40" s="37">
        <v>1</v>
      </c>
      <c r="M40" s="31">
        <v>1</v>
      </c>
      <c r="N40" s="22"/>
      <c r="O40" s="22"/>
      <c r="P40" s="30">
        <v>1</v>
      </c>
      <c r="Q40" s="22"/>
      <c r="R40" s="22"/>
      <c r="S40" s="37">
        <v>1</v>
      </c>
      <c r="T40" s="29">
        <v>1</v>
      </c>
      <c r="U40" s="28">
        <v>1</v>
      </c>
      <c r="V40" s="22" t="s">
        <v>96</v>
      </c>
      <c r="W40" s="28">
        <v>1</v>
      </c>
      <c r="X40" s="22"/>
      <c r="Y40" s="22"/>
      <c r="Z40" s="22"/>
      <c r="AA40" s="22"/>
      <c r="AB40" s="22"/>
      <c r="AC40" s="47">
        <v>1</v>
      </c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</row>
    <row r="41" spans="1:81" ht="15.75" x14ac:dyDescent="0.25">
      <c r="A41" s="18" t="s">
        <v>31</v>
      </c>
      <c r="B41" s="52">
        <v>43637</v>
      </c>
      <c r="C41" s="16" t="s">
        <v>47</v>
      </c>
      <c r="D41" s="16">
        <v>1</v>
      </c>
      <c r="E41" s="56" t="s">
        <v>68</v>
      </c>
      <c r="F41" s="22">
        <f t="shared" si="3"/>
        <v>12</v>
      </c>
      <c r="G41" s="29">
        <v>1</v>
      </c>
      <c r="H41" s="22"/>
      <c r="I41" s="28">
        <v>1</v>
      </c>
      <c r="J41" s="31">
        <v>1</v>
      </c>
      <c r="K41" s="22"/>
      <c r="L41" s="22"/>
      <c r="M41" s="22"/>
      <c r="N41" s="22"/>
      <c r="O41" s="22"/>
      <c r="P41" s="30">
        <v>1</v>
      </c>
      <c r="Q41" s="37">
        <v>1</v>
      </c>
      <c r="R41" s="22" t="s">
        <v>96</v>
      </c>
      <c r="S41" s="22" t="s">
        <v>96</v>
      </c>
      <c r="T41" s="33">
        <v>1</v>
      </c>
      <c r="U41" s="30">
        <v>1</v>
      </c>
      <c r="V41" s="33">
        <v>1</v>
      </c>
      <c r="W41" s="31">
        <v>1</v>
      </c>
      <c r="X41" s="29">
        <v>1</v>
      </c>
      <c r="Y41" s="22"/>
      <c r="Z41" s="22"/>
      <c r="AA41" s="28">
        <v>1</v>
      </c>
      <c r="AB41" s="22" t="s">
        <v>96</v>
      </c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37">
        <v>1</v>
      </c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</row>
    <row r="42" spans="1:81" ht="15.75" x14ac:dyDescent="0.25">
      <c r="A42" s="15" t="s">
        <v>35</v>
      </c>
      <c r="B42" s="52">
        <v>43641</v>
      </c>
      <c r="C42" s="17" t="s">
        <v>77</v>
      </c>
      <c r="D42" s="17">
        <v>1</v>
      </c>
      <c r="E42" s="56" t="s">
        <v>69</v>
      </c>
      <c r="F42" s="22">
        <f t="shared" si="3"/>
        <v>12</v>
      </c>
      <c r="G42" s="29">
        <v>1</v>
      </c>
      <c r="H42" s="22"/>
      <c r="I42" s="22"/>
      <c r="J42" s="22"/>
      <c r="K42" s="29">
        <v>1</v>
      </c>
      <c r="L42" s="22"/>
      <c r="M42" s="31">
        <v>1</v>
      </c>
      <c r="N42" s="22"/>
      <c r="O42" s="22"/>
      <c r="P42" s="30">
        <v>1</v>
      </c>
      <c r="Q42" s="22"/>
      <c r="R42" s="37">
        <v>1</v>
      </c>
      <c r="S42" s="28">
        <v>1</v>
      </c>
      <c r="T42" s="30">
        <v>1</v>
      </c>
      <c r="U42" s="22"/>
      <c r="V42" s="37">
        <v>1</v>
      </c>
      <c r="W42" s="22"/>
      <c r="X42" s="47">
        <v>1</v>
      </c>
      <c r="Y42" s="28">
        <v>1</v>
      </c>
      <c r="Z42" s="31">
        <v>1</v>
      </c>
      <c r="AA42" s="47">
        <v>1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</row>
    <row r="43" spans="1:81" ht="15.75" x14ac:dyDescent="0.25">
      <c r="A43" s="15" t="s">
        <v>37</v>
      </c>
      <c r="B43" s="52">
        <v>43647</v>
      </c>
      <c r="C43" s="17" t="s">
        <v>49</v>
      </c>
      <c r="D43" s="17">
        <v>1</v>
      </c>
      <c r="E43" s="56" t="s">
        <v>69</v>
      </c>
      <c r="F43" s="22">
        <f t="shared" si="3"/>
        <v>12</v>
      </c>
      <c r="G43" s="29">
        <v>1</v>
      </c>
      <c r="H43" s="30">
        <v>1</v>
      </c>
      <c r="I43" s="37">
        <v>1</v>
      </c>
      <c r="J43" s="30">
        <v>1</v>
      </c>
      <c r="K43" s="22"/>
      <c r="L43" s="22"/>
      <c r="M43" s="47">
        <v>1</v>
      </c>
      <c r="N43" s="22"/>
      <c r="O43" s="28">
        <v>1</v>
      </c>
      <c r="Q43" s="22"/>
      <c r="R43" s="47">
        <v>1</v>
      </c>
      <c r="S43" s="22"/>
      <c r="T43" s="37">
        <v>1</v>
      </c>
      <c r="U43" s="31">
        <v>1</v>
      </c>
      <c r="V43" s="22"/>
      <c r="X43" s="22"/>
      <c r="Y43" s="22"/>
      <c r="Z43" s="22"/>
      <c r="AA43" s="31">
        <v>1</v>
      </c>
      <c r="AB43" s="29">
        <v>1</v>
      </c>
      <c r="AC43" s="28">
        <v>1</v>
      </c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</row>
    <row r="44" spans="1:81" ht="15.75" x14ac:dyDescent="0.25">
      <c r="A44" s="18" t="s">
        <v>31</v>
      </c>
      <c r="B44" s="52">
        <v>43658</v>
      </c>
      <c r="C44" s="17" t="s">
        <v>50</v>
      </c>
      <c r="D44" s="17">
        <v>1</v>
      </c>
      <c r="E44" s="56" t="s">
        <v>69</v>
      </c>
      <c r="F44" s="22">
        <f t="shared" si="3"/>
        <v>12</v>
      </c>
      <c r="G44" s="29">
        <v>1</v>
      </c>
      <c r="H44" s="30">
        <v>1</v>
      </c>
      <c r="I44" s="29">
        <v>1</v>
      </c>
      <c r="J44" s="47">
        <v>1</v>
      </c>
      <c r="K44" s="22"/>
      <c r="L44" s="28">
        <v>1</v>
      </c>
      <c r="M44" s="37">
        <v>1</v>
      </c>
      <c r="N44" s="30">
        <v>1</v>
      </c>
      <c r="O44" s="22"/>
      <c r="P44" s="47">
        <v>1</v>
      </c>
      <c r="Q44" s="37">
        <v>1</v>
      </c>
      <c r="R44" s="22" t="s">
        <v>96</v>
      </c>
      <c r="S44" s="28">
        <v>1</v>
      </c>
      <c r="T44" s="22"/>
      <c r="U44" s="22"/>
      <c r="V44" s="22" t="s">
        <v>96</v>
      </c>
      <c r="W44" s="22" t="s">
        <v>96</v>
      </c>
      <c r="X44" s="22"/>
      <c r="Y44" s="22"/>
      <c r="Z44" s="31">
        <v>1</v>
      </c>
      <c r="AA44" s="22"/>
      <c r="AB44" s="31">
        <v>1</v>
      </c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</row>
    <row r="45" spans="1:81" ht="15.75" x14ac:dyDescent="0.25">
      <c r="A45" s="18" t="s">
        <v>35</v>
      </c>
      <c r="B45" s="52">
        <v>43662</v>
      </c>
      <c r="C45" s="17" t="s">
        <v>51</v>
      </c>
      <c r="D45" s="17"/>
      <c r="E45" s="56" t="s">
        <v>69</v>
      </c>
      <c r="F45" s="22">
        <f t="shared" si="3"/>
        <v>0</v>
      </c>
      <c r="G45" s="29"/>
      <c r="H45" s="30"/>
      <c r="I45" s="47"/>
      <c r="J45" s="37"/>
      <c r="K45" s="30"/>
      <c r="L45" s="22"/>
      <c r="M45" s="22"/>
      <c r="N45" s="31"/>
      <c r="O45" s="37"/>
      <c r="P45" s="22"/>
      <c r="Q45" s="28"/>
      <c r="R45" s="47"/>
      <c r="S45" s="22"/>
      <c r="T45" s="31"/>
      <c r="U45" s="22"/>
      <c r="V45" s="28"/>
      <c r="W45" s="22"/>
      <c r="X45" s="22"/>
      <c r="Y45" s="22"/>
      <c r="Z45" s="22"/>
      <c r="AA45" s="29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</row>
    <row r="46" spans="1:81" ht="15.75" x14ac:dyDescent="0.25">
      <c r="A46" s="18" t="s">
        <v>37</v>
      </c>
      <c r="B46" s="52">
        <v>43675</v>
      </c>
      <c r="C46" s="16" t="s">
        <v>53</v>
      </c>
      <c r="D46" s="16">
        <v>1</v>
      </c>
      <c r="E46" s="56" t="s">
        <v>68</v>
      </c>
      <c r="F46" s="22">
        <f t="shared" si="3"/>
        <v>12</v>
      </c>
      <c r="G46" s="22" t="s">
        <v>96</v>
      </c>
      <c r="H46" s="30">
        <v>1</v>
      </c>
      <c r="I46" s="22"/>
      <c r="J46" s="47">
        <v>1</v>
      </c>
      <c r="K46" s="22"/>
      <c r="L46" s="28">
        <v>1</v>
      </c>
      <c r="M46" s="37">
        <v>1</v>
      </c>
      <c r="N46" s="30">
        <v>1</v>
      </c>
      <c r="O46" s="41"/>
      <c r="P46" s="47">
        <v>1</v>
      </c>
      <c r="Q46" s="37">
        <v>1</v>
      </c>
      <c r="R46" s="22"/>
      <c r="S46" s="28">
        <v>1</v>
      </c>
      <c r="T46" s="22" t="s">
        <v>96</v>
      </c>
      <c r="U46" s="22"/>
      <c r="V46" s="48">
        <v>1</v>
      </c>
      <c r="W46" s="48">
        <v>1</v>
      </c>
      <c r="X46" s="31">
        <v>1</v>
      </c>
      <c r="Y46" s="22"/>
      <c r="Z46" s="22"/>
      <c r="AA46" s="22"/>
      <c r="AB46" s="22" t="s">
        <v>96</v>
      </c>
      <c r="AC46" s="22"/>
      <c r="AD46" s="31">
        <v>1</v>
      </c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</row>
    <row r="47" spans="1:81" ht="15.75" x14ac:dyDescent="0.25">
      <c r="A47" s="15" t="s">
        <v>37</v>
      </c>
      <c r="B47" s="52">
        <v>43682</v>
      </c>
      <c r="C47" s="17" t="s">
        <v>54</v>
      </c>
      <c r="D47" s="17">
        <v>1</v>
      </c>
      <c r="E47" s="56" t="s">
        <v>69</v>
      </c>
      <c r="F47" s="22">
        <f t="shared" si="3"/>
        <v>12</v>
      </c>
      <c r="G47" s="22"/>
      <c r="H47" s="30">
        <v>1</v>
      </c>
      <c r="I47" s="35">
        <v>1</v>
      </c>
      <c r="J47" s="31">
        <v>1</v>
      </c>
      <c r="K47" s="30">
        <v>1</v>
      </c>
      <c r="L47" s="22"/>
      <c r="M47" s="37">
        <v>1</v>
      </c>
      <c r="N47" s="37">
        <v>1</v>
      </c>
      <c r="O47" s="38">
        <v>1</v>
      </c>
      <c r="P47" s="22"/>
      <c r="Q47" s="22"/>
      <c r="R47" s="22"/>
      <c r="S47" s="22"/>
      <c r="T47" s="28">
        <v>1</v>
      </c>
      <c r="U47" s="35">
        <v>1</v>
      </c>
      <c r="V47" s="31">
        <v>1</v>
      </c>
      <c r="W47" s="22"/>
      <c r="X47" s="38">
        <v>1</v>
      </c>
      <c r="Y47" s="22"/>
      <c r="Z47" s="28">
        <v>1</v>
      </c>
      <c r="AA47" s="22"/>
      <c r="AB47" s="22" t="s">
        <v>96</v>
      </c>
      <c r="AC47" s="22"/>
      <c r="AD47" s="22"/>
      <c r="AE47" s="22"/>
      <c r="AF47" s="22"/>
      <c r="AG47" s="22"/>
      <c r="AH47" s="22"/>
      <c r="AI47" s="22"/>
      <c r="AJ47" s="22" t="s">
        <v>96</v>
      </c>
      <c r="AK47" s="22" t="s">
        <v>96</v>
      </c>
      <c r="AL47" s="22"/>
      <c r="AM47" s="22"/>
      <c r="AN47" s="22" t="s">
        <v>96</v>
      </c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</row>
    <row r="48" spans="1:81" ht="15.75" x14ac:dyDescent="0.25">
      <c r="A48" s="15" t="s">
        <v>33</v>
      </c>
      <c r="B48" s="52">
        <v>43691</v>
      </c>
      <c r="C48" s="16" t="s">
        <v>55</v>
      </c>
      <c r="D48" s="16">
        <v>1</v>
      </c>
      <c r="E48" s="56" t="s">
        <v>68</v>
      </c>
      <c r="F48" s="22">
        <f t="shared" si="3"/>
        <v>16</v>
      </c>
      <c r="G48" s="29">
        <v>1</v>
      </c>
      <c r="H48" s="30">
        <v>1</v>
      </c>
      <c r="I48" s="48">
        <v>1</v>
      </c>
      <c r="J48" s="37">
        <v>1</v>
      </c>
      <c r="K48" s="35">
        <v>1</v>
      </c>
      <c r="L48" s="30">
        <v>1</v>
      </c>
      <c r="M48" s="31">
        <v>1</v>
      </c>
      <c r="N48" s="22" t="s">
        <v>96</v>
      </c>
      <c r="O48" s="22" t="s">
        <v>96</v>
      </c>
      <c r="P48" s="28">
        <v>1</v>
      </c>
      <c r="Q48" s="22"/>
      <c r="R48" s="31">
        <v>1</v>
      </c>
      <c r="S48" s="22"/>
      <c r="T48" s="35">
        <v>1</v>
      </c>
      <c r="U48" s="28">
        <v>1</v>
      </c>
      <c r="V48" s="22" t="s">
        <v>96</v>
      </c>
      <c r="W48" s="22"/>
      <c r="X48" s="22" t="s">
        <v>96</v>
      </c>
      <c r="Y48" s="22"/>
      <c r="Z48" s="48">
        <v>1</v>
      </c>
      <c r="AA48" s="22" t="s">
        <v>96</v>
      </c>
      <c r="AB48" s="22"/>
      <c r="AC48" s="38">
        <v>1</v>
      </c>
      <c r="AD48" s="22"/>
      <c r="AE48" s="22"/>
      <c r="AF48" s="22"/>
      <c r="AG48" s="22"/>
      <c r="AH48" s="22"/>
      <c r="AI48" s="22"/>
      <c r="AJ48" s="29">
        <v>1</v>
      </c>
      <c r="AK48" s="37">
        <v>1</v>
      </c>
      <c r="AL48" s="22"/>
      <c r="AM48" s="22"/>
      <c r="AN48" s="38">
        <v>1</v>
      </c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</row>
    <row r="49" spans="1:81" ht="24.75" customHeight="1" x14ac:dyDescent="0.25">
      <c r="A49" s="15" t="s">
        <v>35</v>
      </c>
      <c r="B49" s="52">
        <v>43697</v>
      </c>
      <c r="C49" s="17" t="s">
        <v>56</v>
      </c>
      <c r="D49" s="17">
        <v>1</v>
      </c>
      <c r="E49" s="56" t="s">
        <v>69</v>
      </c>
      <c r="F49" s="22">
        <f t="shared" si="3"/>
        <v>12</v>
      </c>
      <c r="G49" s="29">
        <v>1</v>
      </c>
      <c r="H49" s="30">
        <v>1</v>
      </c>
      <c r="I49" s="22"/>
      <c r="J49" s="22" t="s">
        <v>96</v>
      </c>
      <c r="K49" s="48">
        <v>1</v>
      </c>
      <c r="L49" s="22"/>
      <c r="M49" s="22" t="s">
        <v>96</v>
      </c>
      <c r="N49" s="35">
        <v>1</v>
      </c>
      <c r="O49" s="48">
        <v>1</v>
      </c>
      <c r="P49" s="22"/>
      <c r="Q49" s="22"/>
      <c r="R49" s="28">
        <v>1</v>
      </c>
      <c r="S49" s="55" t="s">
        <v>96</v>
      </c>
      <c r="T49" s="35">
        <v>1</v>
      </c>
      <c r="U49" s="22" t="s">
        <v>96</v>
      </c>
      <c r="V49" s="30">
        <v>1</v>
      </c>
      <c r="W49" s="29">
        <v>1</v>
      </c>
      <c r="X49" s="28">
        <v>1</v>
      </c>
      <c r="Y49" s="22"/>
      <c r="Z49" s="22" t="s">
        <v>96</v>
      </c>
      <c r="AA49" s="31">
        <v>1</v>
      </c>
      <c r="AB49" s="22"/>
      <c r="AC49" s="22"/>
      <c r="AD49" s="22"/>
      <c r="AE49" s="22"/>
      <c r="AF49" s="22"/>
      <c r="AG49" s="22"/>
      <c r="AH49" s="22"/>
      <c r="AI49" s="22"/>
      <c r="AJ49" s="41" t="s">
        <v>96</v>
      </c>
      <c r="AK49" s="41" t="s">
        <v>96</v>
      </c>
      <c r="AL49" s="22"/>
      <c r="AM49" s="22"/>
      <c r="AN49" s="31">
        <v>1</v>
      </c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</row>
    <row r="50" spans="1:81" ht="24.75" customHeight="1" x14ac:dyDescent="0.25">
      <c r="A50" s="15" t="s">
        <v>31</v>
      </c>
      <c r="B50" s="52">
        <v>43707</v>
      </c>
      <c r="C50" s="16" t="s">
        <v>57</v>
      </c>
      <c r="D50" s="16">
        <v>1</v>
      </c>
      <c r="E50" s="56" t="s">
        <v>68</v>
      </c>
      <c r="F50" s="22">
        <f t="shared" si="3"/>
        <v>16</v>
      </c>
      <c r="G50" s="29">
        <v>1</v>
      </c>
      <c r="H50" s="22"/>
      <c r="I50" s="48">
        <v>1</v>
      </c>
      <c r="J50" s="37">
        <v>1</v>
      </c>
      <c r="K50" s="22"/>
      <c r="L50" s="22"/>
      <c r="M50" s="22"/>
      <c r="N50" s="31">
        <v>1</v>
      </c>
      <c r="O50" s="48">
        <v>1</v>
      </c>
      <c r="P50" s="22"/>
      <c r="Q50" s="22"/>
      <c r="R50" s="35">
        <v>1</v>
      </c>
      <c r="S50" s="28">
        <v>1</v>
      </c>
      <c r="T50" s="28">
        <v>1</v>
      </c>
      <c r="U50" s="22"/>
      <c r="V50" s="38">
        <v>1</v>
      </c>
      <c r="W50" s="30">
        <v>1</v>
      </c>
      <c r="X50" s="35">
        <v>1</v>
      </c>
      <c r="Y50" s="22"/>
      <c r="Z50" s="29">
        <v>1</v>
      </c>
      <c r="AA50" s="22" t="s">
        <v>96</v>
      </c>
      <c r="AB50" s="22"/>
      <c r="AC50" s="38">
        <v>1</v>
      </c>
      <c r="AD50" s="22"/>
      <c r="AE50" s="30">
        <v>1</v>
      </c>
      <c r="AF50" s="22"/>
      <c r="AG50" s="22"/>
      <c r="AH50" s="22"/>
      <c r="AI50" s="22"/>
      <c r="AJ50" s="37">
        <v>1</v>
      </c>
      <c r="AK50" s="31">
        <v>1</v>
      </c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</row>
    <row r="51" spans="1:81" ht="24.75" customHeight="1" x14ac:dyDescent="0.25">
      <c r="A51" s="15" t="s">
        <v>33</v>
      </c>
      <c r="B51" s="52">
        <v>43712</v>
      </c>
      <c r="C51" s="16" t="s">
        <v>78</v>
      </c>
      <c r="D51" s="16">
        <v>1</v>
      </c>
      <c r="E51" s="56" t="s">
        <v>68</v>
      </c>
      <c r="F51" s="22">
        <f t="shared" si="3"/>
        <v>12</v>
      </c>
      <c r="G51" s="29">
        <v>1</v>
      </c>
      <c r="H51" s="22"/>
      <c r="I51" s="22"/>
      <c r="J51" s="22"/>
      <c r="K51" s="48">
        <v>1</v>
      </c>
      <c r="L51" s="22"/>
      <c r="M51" s="31">
        <v>1</v>
      </c>
      <c r="N51" s="22" t="s">
        <v>96</v>
      </c>
      <c r="O51" s="22"/>
      <c r="P51" s="61">
        <v>1</v>
      </c>
      <c r="Q51" s="22"/>
      <c r="R51" s="35">
        <v>1</v>
      </c>
      <c r="S51" s="35">
        <v>1</v>
      </c>
      <c r="T51" s="22" t="s">
        <v>96</v>
      </c>
      <c r="U51" s="22"/>
      <c r="V51" s="22"/>
      <c r="W51" s="22"/>
      <c r="X51" s="61">
        <v>1</v>
      </c>
      <c r="Y51" s="29">
        <v>1</v>
      </c>
      <c r="Z51" s="22" t="s">
        <v>96</v>
      </c>
      <c r="AA51" s="30">
        <v>1</v>
      </c>
      <c r="AB51" s="22"/>
      <c r="AC51" s="22"/>
      <c r="AD51" s="22"/>
      <c r="AE51" s="22"/>
      <c r="AF51" s="22"/>
      <c r="AG51" s="22"/>
      <c r="AH51" s="22"/>
      <c r="AI51" s="22"/>
      <c r="AJ51" s="22" t="s">
        <v>96</v>
      </c>
      <c r="AK51" s="22" t="s">
        <v>96</v>
      </c>
      <c r="AL51" s="30">
        <v>1</v>
      </c>
      <c r="AM51" s="31">
        <v>1</v>
      </c>
      <c r="AN51" s="22"/>
      <c r="AO51" s="22"/>
      <c r="AP51" s="22"/>
      <c r="AQ51" s="22"/>
      <c r="AR51" s="22"/>
      <c r="AS51" s="48">
        <v>1</v>
      </c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</row>
    <row r="52" spans="1:81" ht="24.75" customHeight="1" x14ac:dyDescent="0.25">
      <c r="A52" s="15" t="s">
        <v>37</v>
      </c>
      <c r="B52" s="52">
        <v>43717</v>
      </c>
      <c r="C52" s="16" t="s">
        <v>58</v>
      </c>
      <c r="D52" s="16">
        <v>1</v>
      </c>
      <c r="E52" s="56" t="s">
        <v>68</v>
      </c>
      <c r="F52" s="22">
        <f t="shared" si="3"/>
        <v>12</v>
      </c>
      <c r="G52" s="29">
        <v>1</v>
      </c>
      <c r="H52" s="22"/>
      <c r="I52" s="61">
        <v>1</v>
      </c>
      <c r="J52" s="22"/>
      <c r="K52" s="22"/>
      <c r="L52" s="22"/>
      <c r="M52" s="22" t="s">
        <v>96</v>
      </c>
      <c r="N52" s="48">
        <v>1</v>
      </c>
      <c r="O52" s="31">
        <v>1</v>
      </c>
      <c r="P52" s="31">
        <v>1</v>
      </c>
      <c r="Q52" s="22"/>
      <c r="R52" s="48">
        <v>1</v>
      </c>
      <c r="S52" s="30">
        <v>1</v>
      </c>
      <c r="T52" s="29">
        <v>1</v>
      </c>
      <c r="U52" s="28">
        <v>1</v>
      </c>
      <c r="V52" s="22"/>
      <c r="W52" s="22"/>
      <c r="X52" s="22" t="s">
        <v>96</v>
      </c>
      <c r="Y52" s="30">
        <v>1</v>
      </c>
      <c r="Z52" s="61">
        <v>1</v>
      </c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8">
        <v>1</v>
      </c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</row>
    <row r="53" spans="1:81" ht="24.75" customHeight="1" x14ac:dyDescent="0.25">
      <c r="A53" s="15" t="s">
        <v>59</v>
      </c>
      <c r="B53" s="52">
        <v>43720</v>
      </c>
      <c r="C53" s="17" t="s">
        <v>60</v>
      </c>
      <c r="D53" s="17">
        <v>1</v>
      </c>
      <c r="E53" s="56" t="s">
        <v>69</v>
      </c>
      <c r="F53" s="22">
        <f t="shared" si="3"/>
        <v>12</v>
      </c>
      <c r="G53" s="29">
        <v>1</v>
      </c>
      <c r="H53" s="22"/>
      <c r="I53" s="61">
        <v>1</v>
      </c>
      <c r="J53" s="61">
        <v>1</v>
      </c>
      <c r="K53" s="28">
        <v>1</v>
      </c>
      <c r="L53" s="22" t="s">
        <v>96</v>
      </c>
      <c r="M53" s="28">
        <v>1</v>
      </c>
      <c r="N53" s="31">
        <v>1</v>
      </c>
      <c r="O53" s="22"/>
      <c r="P53" s="22" t="s">
        <v>96</v>
      </c>
      <c r="Q53" s="22" t="s">
        <v>96</v>
      </c>
      <c r="R53" s="35">
        <v>1</v>
      </c>
      <c r="S53" s="31">
        <v>1</v>
      </c>
      <c r="T53" s="22" t="s">
        <v>96</v>
      </c>
      <c r="U53" s="22"/>
      <c r="V53" s="22"/>
      <c r="W53" s="35">
        <v>1</v>
      </c>
      <c r="X53" s="22"/>
      <c r="Y53" s="22" t="s">
        <v>96</v>
      </c>
      <c r="Z53" s="38">
        <v>1</v>
      </c>
      <c r="AA53" s="22" t="s">
        <v>96</v>
      </c>
      <c r="AB53" s="22"/>
      <c r="AC53" s="29">
        <v>1</v>
      </c>
      <c r="AD53" s="22"/>
      <c r="AE53" s="22" t="s">
        <v>96</v>
      </c>
      <c r="AF53" s="22"/>
      <c r="AG53" s="22"/>
      <c r="AH53" s="22"/>
      <c r="AI53" s="22"/>
      <c r="AJ53" s="22" t="s">
        <v>96</v>
      </c>
      <c r="AK53" s="22" t="s">
        <v>96</v>
      </c>
      <c r="AL53" s="38">
        <v>1</v>
      </c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</row>
    <row r="54" spans="1:81" ht="24.75" customHeight="1" x14ac:dyDescent="0.25">
      <c r="A54" s="15" t="s">
        <v>37</v>
      </c>
      <c r="B54" s="52">
        <v>43731</v>
      </c>
      <c r="C54" s="17" t="s">
        <v>62</v>
      </c>
      <c r="D54" s="17">
        <v>1</v>
      </c>
      <c r="E54" s="56" t="s">
        <v>69</v>
      </c>
      <c r="F54" s="22">
        <f t="shared" si="3"/>
        <v>17</v>
      </c>
      <c r="G54" s="29">
        <v>1</v>
      </c>
      <c r="H54" s="30">
        <v>1</v>
      </c>
      <c r="I54" s="48">
        <v>1</v>
      </c>
      <c r="J54" s="38">
        <v>1</v>
      </c>
      <c r="K54" s="35">
        <v>1</v>
      </c>
      <c r="L54" s="22"/>
      <c r="M54" s="22"/>
      <c r="N54" s="22"/>
      <c r="O54" s="28">
        <v>1</v>
      </c>
      <c r="P54" s="31">
        <v>1</v>
      </c>
      <c r="Q54" s="22" t="s">
        <v>96</v>
      </c>
      <c r="R54" s="35">
        <v>1</v>
      </c>
      <c r="S54" s="22"/>
      <c r="T54" s="22">
        <v>1</v>
      </c>
      <c r="U54" s="31">
        <v>1</v>
      </c>
      <c r="V54" s="28">
        <v>1</v>
      </c>
      <c r="W54" s="22"/>
      <c r="X54" s="61">
        <v>1</v>
      </c>
      <c r="Y54" s="61">
        <v>1</v>
      </c>
      <c r="Z54" s="22" t="s">
        <v>96</v>
      </c>
      <c r="AA54" s="48">
        <v>1</v>
      </c>
      <c r="AB54" s="22" t="s">
        <v>96</v>
      </c>
      <c r="AC54" s="38">
        <v>1</v>
      </c>
      <c r="AD54" s="22"/>
      <c r="AE54" s="22"/>
      <c r="AF54" s="22"/>
      <c r="AG54" s="22"/>
      <c r="AH54" s="30">
        <v>1</v>
      </c>
      <c r="AI54" s="22"/>
      <c r="AJ54" s="29">
        <v>1</v>
      </c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</row>
    <row r="55" spans="1:81" ht="24.75" customHeight="1" x14ac:dyDescent="0.25">
      <c r="A55" s="11"/>
      <c r="B55" s="5"/>
      <c r="C55" s="5"/>
      <c r="D55" s="5"/>
      <c r="E55" s="5"/>
      <c r="F55" s="2"/>
    </row>
    <row r="56" spans="1:81" ht="24.75" customHeight="1" x14ac:dyDescent="0.25">
      <c r="A56" s="14" t="s">
        <v>65</v>
      </c>
      <c r="B56" s="5"/>
      <c r="C56" s="5"/>
      <c r="D56" s="58">
        <f>COUNT(D3:D54)</f>
        <v>24</v>
      </c>
      <c r="E56" s="5"/>
      <c r="F56" s="2"/>
      <c r="G56" s="58">
        <f>COUNT(G29:G54)</f>
        <v>20</v>
      </c>
      <c r="H56" s="58">
        <f t="shared" ref="H56:BR56" si="4">COUNT(H29:H54)</f>
        <v>18</v>
      </c>
      <c r="I56" s="58">
        <f t="shared" si="4"/>
        <v>20</v>
      </c>
      <c r="J56" s="58">
        <f t="shared" si="4"/>
        <v>20</v>
      </c>
      <c r="K56" s="58">
        <f t="shared" si="4"/>
        <v>10</v>
      </c>
      <c r="L56" s="58">
        <f t="shared" si="4"/>
        <v>8</v>
      </c>
      <c r="M56" s="58">
        <f t="shared" si="4"/>
        <v>16</v>
      </c>
      <c r="N56" s="58">
        <f t="shared" si="4"/>
        <v>15</v>
      </c>
      <c r="O56" s="58">
        <f t="shared" si="4"/>
        <v>14</v>
      </c>
      <c r="P56" s="58">
        <f t="shared" si="4"/>
        <v>14</v>
      </c>
      <c r="Q56" s="58">
        <f t="shared" si="4"/>
        <v>7</v>
      </c>
      <c r="R56" s="58">
        <f t="shared" si="4"/>
        <v>12</v>
      </c>
      <c r="S56" s="58">
        <f t="shared" si="4"/>
        <v>13</v>
      </c>
      <c r="T56" s="58">
        <f t="shared" si="4"/>
        <v>14</v>
      </c>
      <c r="U56" s="58">
        <f t="shared" si="4"/>
        <v>11</v>
      </c>
      <c r="V56" s="58">
        <f t="shared" si="4"/>
        <v>9</v>
      </c>
      <c r="W56" s="58">
        <f t="shared" si="4"/>
        <v>9</v>
      </c>
      <c r="X56" s="58">
        <f t="shared" si="4"/>
        <v>13</v>
      </c>
      <c r="Y56" s="58">
        <f t="shared" si="4"/>
        <v>6</v>
      </c>
      <c r="Z56" s="58">
        <f>COUNT(Z29:Z54)</f>
        <v>11</v>
      </c>
      <c r="AA56" s="58">
        <f t="shared" si="4"/>
        <v>8</v>
      </c>
      <c r="AB56" s="58">
        <f t="shared" si="4"/>
        <v>5</v>
      </c>
      <c r="AC56" s="58">
        <f t="shared" si="4"/>
        <v>9</v>
      </c>
      <c r="AD56" s="58">
        <f t="shared" si="4"/>
        <v>2</v>
      </c>
      <c r="AE56" s="58">
        <f t="shared" si="4"/>
        <v>2</v>
      </c>
      <c r="AF56" s="58">
        <f>COUNT(AF29:AF54)</f>
        <v>2</v>
      </c>
      <c r="AG56" s="58">
        <f>COUNT(AG29:AG54)</f>
        <v>0</v>
      </c>
      <c r="AH56" s="58">
        <f>COUNT(AH29:AH54)</f>
        <v>1</v>
      </c>
      <c r="AI56" s="58">
        <f>COUNT(AI29:AI54)</f>
        <v>2</v>
      </c>
      <c r="AJ56" s="58">
        <f t="shared" si="4"/>
        <v>3</v>
      </c>
      <c r="AK56" s="58">
        <f t="shared" si="4"/>
        <v>3</v>
      </c>
      <c r="AL56" s="58">
        <f t="shared" si="4"/>
        <v>4</v>
      </c>
      <c r="AM56" s="58">
        <f t="shared" si="4"/>
        <v>6</v>
      </c>
      <c r="AN56" s="58">
        <f t="shared" si="4"/>
        <v>2</v>
      </c>
      <c r="AO56" s="58">
        <f>COUNT(AO29:AO54)</f>
        <v>0</v>
      </c>
      <c r="AP56" s="58">
        <f>COUNT(AP29:AP54)</f>
        <v>0</v>
      </c>
      <c r="AQ56" s="58">
        <f>COUNT(AQ29:AQ54)</f>
        <v>0</v>
      </c>
      <c r="AR56" s="58">
        <f>COUNT(AR29:AR54)</f>
        <v>0</v>
      </c>
      <c r="AS56" s="58">
        <f t="shared" si="4"/>
        <v>1</v>
      </c>
      <c r="AT56" s="58">
        <f>COUNT(AT29:AT54)</f>
        <v>0</v>
      </c>
      <c r="AU56" s="58">
        <f t="shared" si="4"/>
        <v>1</v>
      </c>
      <c r="AV56" s="58">
        <f t="shared" si="4"/>
        <v>0</v>
      </c>
      <c r="AW56" s="58">
        <f t="shared" si="4"/>
        <v>1</v>
      </c>
      <c r="AX56" s="58">
        <f t="shared" si="4"/>
        <v>0</v>
      </c>
      <c r="AY56" s="58">
        <f t="shared" si="4"/>
        <v>0</v>
      </c>
      <c r="AZ56" s="58">
        <f t="shared" si="4"/>
        <v>0</v>
      </c>
      <c r="BA56" s="58">
        <f t="shared" si="4"/>
        <v>0</v>
      </c>
      <c r="BB56" s="58">
        <f t="shared" si="4"/>
        <v>0</v>
      </c>
      <c r="BC56" s="58">
        <f t="shared" si="4"/>
        <v>0</v>
      </c>
      <c r="BD56" s="58">
        <f t="shared" si="4"/>
        <v>0</v>
      </c>
      <c r="BE56" s="58">
        <f t="shared" si="4"/>
        <v>0</v>
      </c>
      <c r="BF56" s="58">
        <f t="shared" si="4"/>
        <v>0</v>
      </c>
      <c r="BG56" s="58">
        <f t="shared" si="4"/>
        <v>0</v>
      </c>
      <c r="BH56" s="58">
        <f t="shared" si="4"/>
        <v>0</v>
      </c>
      <c r="BI56" s="58">
        <f t="shared" si="4"/>
        <v>0</v>
      </c>
      <c r="BJ56" s="58">
        <f t="shared" si="4"/>
        <v>0</v>
      </c>
      <c r="BK56" s="58">
        <f t="shared" si="4"/>
        <v>0</v>
      </c>
      <c r="BL56" s="58">
        <f t="shared" si="4"/>
        <v>0</v>
      </c>
      <c r="BM56" s="58">
        <f t="shared" si="4"/>
        <v>0</v>
      </c>
      <c r="BN56" s="58">
        <f t="shared" si="4"/>
        <v>0</v>
      </c>
      <c r="BO56" s="58">
        <f t="shared" si="4"/>
        <v>1</v>
      </c>
      <c r="BP56" s="58"/>
      <c r="BQ56" s="58">
        <f t="shared" si="4"/>
        <v>0</v>
      </c>
      <c r="BR56" s="58">
        <f t="shared" si="4"/>
        <v>0</v>
      </c>
    </row>
    <row r="57" spans="1:81" ht="18.75" x14ac:dyDescent="0.25">
      <c r="A57" s="14" t="s">
        <v>66</v>
      </c>
      <c r="E57" s="7" t="s">
        <v>123</v>
      </c>
      <c r="G57" s="58">
        <f>G56+G60</f>
        <v>21</v>
      </c>
      <c r="H57" s="58">
        <f t="shared" ref="H57:BR57" si="5">H56+H60</f>
        <v>18</v>
      </c>
      <c r="I57" s="58">
        <f t="shared" si="5"/>
        <v>20</v>
      </c>
      <c r="J57" s="58">
        <f t="shared" si="5"/>
        <v>21</v>
      </c>
      <c r="K57" s="58">
        <f t="shared" si="5"/>
        <v>10</v>
      </c>
      <c r="L57" s="58">
        <f t="shared" si="5"/>
        <v>9</v>
      </c>
      <c r="M57" s="58">
        <f t="shared" si="5"/>
        <v>18</v>
      </c>
      <c r="N57" s="58">
        <f t="shared" si="5"/>
        <v>17</v>
      </c>
      <c r="O57" s="58">
        <f t="shared" si="5"/>
        <v>15</v>
      </c>
      <c r="P57" s="58">
        <f t="shared" si="5"/>
        <v>18</v>
      </c>
      <c r="Q57" s="58">
        <f t="shared" si="5"/>
        <v>9</v>
      </c>
      <c r="R57" s="58">
        <f t="shared" si="5"/>
        <v>17</v>
      </c>
      <c r="S57" s="58">
        <f t="shared" si="5"/>
        <v>16</v>
      </c>
      <c r="T57" s="58">
        <f t="shared" si="5"/>
        <v>21</v>
      </c>
      <c r="U57" s="58">
        <f t="shared" si="5"/>
        <v>13</v>
      </c>
      <c r="V57" s="58">
        <f t="shared" si="5"/>
        <v>14</v>
      </c>
      <c r="W57" s="58">
        <f t="shared" si="5"/>
        <v>11</v>
      </c>
      <c r="X57" s="58">
        <f t="shared" si="5"/>
        <v>17</v>
      </c>
      <c r="Y57" s="58">
        <f t="shared" si="5"/>
        <v>7</v>
      </c>
      <c r="Z57" s="58">
        <f>Z56+Z60</f>
        <v>18</v>
      </c>
      <c r="AA57" s="58">
        <f t="shared" si="5"/>
        <v>13</v>
      </c>
      <c r="AB57" s="58">
        <f t="shared" si="5"/>
        <v>13</v>
      </c>
      <c r="AC57" s="58">
        <f t="shared" si="5"/>
        <v>9</v>
      </c>
      <c r="AD57" s="58">
        <f t="shared" si="5"/>
        <v>2</v>
      </c>
      <c r="AE57" s="58">
        <f t="shared" si="5"/>
        <v>4</v>
      </c>
      <c r="AF57" s="58">
        <f>AF56+AF60</f>
        <v>3</v>
      </c>
      <c r="AG57" s="58">
        <f>AG56+AG60</f>
        <v>0</v>
      </c>
      <c r="AH57" s="58">
        <f>AH56+AH60</f>
        <v>1</v>
      </c>
      <c r="AI57" s="58">
        <f>AI56+AI60</f>
        <v>2</v>
      </c>
      <c r="AJ57" s="58">
        <f t="shared" si="5"/>
        <v>7</v>
      </c>
      <c r="AK57" s="58">
        <f t="shared" si="5"/>
        <v>7</v>
      </c>
      <c r="AL57" s="58">
        <f t="shared" si="5"/>
        <v>6</v>
      </c>
      <c r="AM57" s="58">
        <f t="shared" si="5"/>
        <v>6</v>
      </c>
      <c r="AN57" s="58">
        <f t="shared" si="5"/>
        <v>3</v>
      </c>
      <c r="AO57" s="58">
        <f>AO56+AO60</f>
        <v>0</v>
      </c>
      <c r="AP57" s="58">
        <f>AP56+AP60</f>
        <v>0</v>
      </c>
      <c r="AQ57" s="58">
        <f>AQ56+AQ60</f>
        <v>0</v>
      </c>
      <c r="AR57" s="58">
        <f>AR56+AR60</f>
        <v>0</v>
      </c>
      <c r="AS57" s="58">
        <f t="shared" si="5"/>
        <v>1</v>
      </c>
      <c r="AT57" s="58">
        <f>AT56+AT60</f>
        <v>0</v>
      </c>
      <c r="AU57" s="58">
        <f t="shared" si="5"/>
        <v>1</v>
      </c>
      <c r="AV57" s="58">
        <f t="shared" si="5"/>
        <v>0</v>
      </c>
      <c r="AW57" s="58">
        <f t="shared" si="5"/>
        <v>1</v>
      </c>
      <c r="AX57" s="58">
        <f t="shared" si="5"/>
        <v>0</v>
      </c>
      <c r="AY57" s="58">
        <f t="shared" si="5"/>
        <v>0</v>
      </c>
      <c r="AZ57" s="58">
        <f t="shared" si="5"/>
        <v>0</v>
      </c>
      <c r="BA57" s="58">
        <f t="shared" si="5"/>
        <v>0</v>
      </c>
      <c r="BB57" s="58">
        <f t="shared" si="5"/>
        <v>0</v>
      </c>
      <c r="BC57" s="58">
        <f t="shared" si="5"/>
        <v>0</v>
      </c>
      <c r="BD57" s="58">
        <f t="shared" si="5"/>
        <v>0</v>
      </c>
      <c r="BE57" s="58">
        <f t="shared" si="5"/>
        <v>0</v>
      </c>
      <c r="BF57" s="58">
        <f t="shared" si="5"/>
        <v>0</v>
      </c>
      <c r="BG57" s="58">
        <f t="shared" si="5"/>
        <v>0</v>
      </c>
      <c r="BH57" s="58">
        <f t="shared" si="5"/>
        <v>0</v>
      </c>
      <c r="BI57" s="58">
        <f t="shared" si="5"/>
        <v>0</v>
      </c>
      <c r="BJ57" s="58">
        <f t="shared" si="5"/>
        <v>0</v>
      </c>
      <c r="BK57" s="58">
        <f t="shared" si="5"/>
        <v>0</v>
      </c>
      <c r="BL57" s="58">
        <f t="shared" si="5"/>
        <v>0</v>
      </c>
      <c r="BM57" s="58">
        <f t="shared" si="5"/>
        <v>0</v>
      </c>
      <c r="BN57" s="58">
        <f t="shared" si="5"/>
        <v>0</v>
      </c>
      <c r="BO57" s="58">
        <f t="shared" si="5"/>
        <v>1</v>
      </c>
      <c r="BP57" s="58"/>
      <c r="BQ57" s="58">
        <f t="shared" si="5"/>
        <v>0</v>
      </c>
      <c r="BR57" s="58">
        <f t="shared" si="5"/>
        <v>0</v>
      </c>
    </row>
    <row r="58" spans="1:81" ht="15.75" x14ac:dyDescent="0.25">
      <c r="A58" s="14" t="s">
        <v>67</v>
      </c>
      <c r="D58" s="12" t="s">
        <v>122</v>
      </c>
      <c r="G58" s="59">
        <f>G56/$D$56</f>
        <v>0.83333333333333337</v>
      </c>
      <c r="H58" s="59">
        <f t="shared" ref="H58:BR58" si="6">H56/$D$56</f>
        <v>0.75</v>
      </c>
      <c r="I58" s="59">
        <f t="shared" si="6"/>
        <v>0.83333333333333337</v>
      </c>
      <c r="J58" s="59">
        <f t="shared" si="6"/>
        <v>0.83333333333333337</v>
      </c>
      <c r="K58" s="59">
        <f t="shared" si="6"/>
        <v>0.41666666666666669</v>
      </c>
      <c r="L58" s="59">
        <f t="shared" si="6"/>
        <v>0.33333333333333331</v>
      </c>
      <c r="M58" s="59">
        <f t="shared" si="6"/>
        <v>0.66666666666666663</v>
      </c>
      <c r="N58" s="59">
        <f t="shared" si="6"/>
        <v>0.625</v>
      </c>
      <c r="O58" s="59">
        <f t="shared" si="6"/>
        <v>0.58333333333333337</v>
      </c>
      <c r="P58" s="59">
        <f t="shared" si="6"/>
        <v>0.58333333333333337</v>
      </c>
      <c r="Q58" s="59">
        <f t="shared" si="6"/>
        <v>0.29166666666666669</v>
      </c>
      <c r="R58" s="59">
        <f t="shared" si="6"/>
        <v>0.5</v>
      </c>
      <c r="S58" s="59">
        <f t="shared" si="6"/>
        <v>0.54166666666666663</v>
      </c>
      <c r="T58" s="59">
        <f t="shared" si="6"/>
        <v>0.58333333333333337</v>
      </c>
      <c r="U58" s="59">
        <f t="shared" si="6"/>
        <v>0.45833333333333331</v>
      </c>
      <c r="V58" s="59">
        <f t="shared" si="6"/>
        <v>0.375</v>
      </c>
      <c r="W58" s="59">
        <f t="shared" si="6"/>
        <v>0.375</v>
      </c>
      <c r="X58" s="59">
        <f t="shared" si="6"/>
        <v>0.54166666666666663</v>
      </c>
      <c r="Y58" s="59">
        <f t="shared" si="6"/>
        <v>0.25</v>
      </c>
      <c r="Z58" s="59">
        <f>Z56/$D$56</f>
        <v>0.45833333333333331</v>
      </c>
      <c r="AA58" s="59">
        <f t="shared" si="6"/>
        <v>0.33333333333333331</v>
      </c>
      <c r="AB58" s="59">
        <f t="shared" si="6"/>
        <v>0.20833333333333334</v>
      </c>
      <c r="AC58" s="59">
        <f t="shared" si="6"/>
        <v>0.375</v>
      </c>
      <c r="AD58" s="59">
        <f t="shared" si="6"/>
        <v>8.3333333333333329E-2</v>
      </c>
      <c r="AE58" s="59">
        <f t="shared" si="6"/>
        <v>8.3333333333333329E-2</v>
      </c>
      <c r="AF58" s="59">
        <f>AF56/$D$56</f>
        <v>8.3333333333333329E-2</v>
      </c>
      <c r="AG58" s="59">
        <f>AG56/$D$56</f>
        <v>0</v>
      </c>
      <c r="AH58" s="59">
        <f>AH56/$D$56</f>
        <v>4.1666666666666664E-2</v>
      </c>
      <c r="AI58" s="59">
        <f>AI56/$D$56</f>
        <v>8.3333333333333329E-2</v>
      </c>
      <c r="AJ58" s="59">
        <f t="shared" si="6"/>
        <v>0.125</v>
      </c>
      <c r="AK58" s="59">
        <f t="shared" si="6"/>
        <v>0.125</v>
      </c>
      <c r="AL58" s="59">
        <f t="shared" si="6"/>
        <v>0.16666666666666666</v>
      </c>
      <c r="AM58" s="59">
        <f t="shared" si="6"/>
        <v>0.25</v>
      </c>
      <c r="AN58" s="59">
        <f t="shared" si="6"/>
        <v>8.3333333333333329E-2</v>
      </c>
      <c r="AO58" s="59">
        <f>AO56/$D$56</f>
        <v>0</v>
      </c>
      <c r="AP58" s="59">
        <f>AP56/$D$56</f>
        <v>0</v>
      </c>
      <c r="AQ58" s="59">
        <f>AQ56/$D$56</f>
        <v>0</v>
      </c>
      <c r="AR58" s="59">
        <f>AR56/$D$56</f>
        <v>0</v>
      </c>
      <c r="AS58" s="59">
        <f t="shared" si="6"/>
        <v>4.1666666666666664E-2</v>
      </c>
      <c r="AT58" s="59">
        <f>AT56/$D$56</f>
        <v>0</v>
      </c>
      <c r="AU58" s="59">
        <f t="shared" si="6"/>
        <v>4.1666666666666664E-2</v>
      </c>
      <c r="AV58" s="59">
        <f t="shared" si="6"/>
        <v>0</v>
      </c>
      <c r="AW58" s="59">
        <f t="shared" si="6"/>
        <v>4.1666666666666664E-2</v>
      </c>
      <c r="AX58" s="59">
        <f t="shared" si="6"/>
        <v>0</v>
      </c>
      <c r="AY58" s="59">
        <f t="shared" si="6"/>
        <v>0</v>
      </c>
      <c r="AZ58" s="59">
        <f t="shared" si="6"/>
        <v>0</v>
      </c>
      <c r="BA58" s="59">
        <f t="shared" si="6"/>
        <v>0</v>
      </c>
      <c r="BB58" s="59">
        <f t="shared" si="6"/>
        <v>0</v>
      </c>
      <c r="BC58" s="59">
        <f t="shared" si="6"/>
        <v>0</v>
      </c>
      <c r="BD58" s="59">
        <f t="shared" si="6"/>
        <v>0</v>
      </c>
      <c r="BE58" s="59">
        <f t="shared" si="6"/>
        <v>0</v>
      </c>
      <c r="BF58" s="59">
        <f t="shared" si="6"/>
        <v>0</v>
      </c>
      <c r="BG58" s="59">
        <f t="shared" si="6"/>
        <v>0</v>
      </c>
      <c r="BH58" s="59">
        <f t="shared" si="6"/>
        <v>0</v>
      </c>
      <c r="BI58" s="59">
        <f t="shared" si="6"/>
        <v>0</v>
      </c>
      <c r="BJ58" s="59">
        <f t="shared" si="6"/>
        <v>0</v>
      </c>
      <c r="BK58" s="59">
        <f t="shared" si="6"/>
        <v>0</v>
      </c>
      <c r="BL58" s="59">
        <f t="shared" si="6"/>
        <v>0</v>
      </c>
      <c r="BM58" s="59">
        <f t="shared" si="6"/>
        <v>0</v>
      </c>
      <c r="BN58" s="59">
        <f t="shared" si="6"/>
        <v>0</v>
      </c>
      <c r="BO58" s="59">
        <f t="shared" si="6"/>
        <v>4.1666666666666664E-2</v>
      </c>
      <c r="BP58" s="59"/>
      <c r="BQ58" s="59">
        <f t="shared" si="6"/>
        <v>0</v>
      </c>
      <c r="BR58" s="59">
        <f t="shared" si="6"/>
        <v>0</v>
      </c>
    </row>
    <row r="59" spans="1:81" x14ac:dyDescent="0.25">
      <c r="D59" s="7" t="s">
        <v>124</v>
      </c>
      <c r="G59" s="59">
        <f>G56/G57</f>
        <v>0.95238095238095233</v>
      </c>
      <c r="H59" s="59">
        <f>H56/H57</f>
        <v>1</v>
      </c>
      <c r="I59" s="59">
        <f t="shared" ref="I59:AN59" si="7">I56/I57</f>
        <v>1</v>
      </c>
      <c r="J59" s="59">
        <f t="shared" si="7"/>
        <v>0.95238095238095233</v>
      </c>
      <c r="K59" s="59">
        <f t="shared" si="7"/>
        <v>1</v>
      </c>
      <c r="L59" s="59">
        <f t="shared" si="7"/>
        <v>0.88888888888888884</v>
      </c>
      <c r="M59" s="59">
        <f t="shared" si="7"/>
        <v>0.88888888888888884</v>
      </c>
      <c r="N59" s="59">
        <f t="shared" si="7"/>
        <v>0.88235294117647056</v>
      </c>
      <c r="O59" s="59">
        <f t="shared" si="7"/>
        <v>0.93333333333333335</v>
      </c>
      <c r="P59" s="59">
        <f t="shared" si="7"/>
        <v>0.77777777777777779</v>
      </c>
      <c r="Q59" s="59">
        <f t="shared" si="7"/>
        <v>0.77777777777777779</v>
      </c>
      <c r="R59" s="59">
        <f t="shared" si="7"/>
        <v>0.70588235294117652</v>
      </c>
      <c r="S59" s="59">
        <f t="shared" si="7"/>
        <v>0.8125</v>
      </c>
      <c r="T59" s="59">
        <f t="shared" si="7"/>
        <v>0.66666666666666663</v>
      </c>
      <c r="U59" s="59">
        <f t="shared" si="7"/>
        <v>0.84615384615384615</v>
      </c>
      <c r="V59" s="59">
        <f t="shared" si="7"/>
        <v>0.6428571428571429</v>
      </c>
      <c r="W59" s="59">
        <f t="shared" si="7"/>
        <v>0.81818181818181823</v>
      </c>
      <c r="X59" s="59">
        <f t="shared" si="7"/>
        <v>0.76470588235294112</v>
      </c>
      <c r="Y59" s="59">
        <f t="shared" si="7"/>
        <v>0.8571428571428571</v>
      </c>
      <c r="Z59" s="59">
        <f>Z56/Z57</f>
        <v>0.61111111111111116</v>
      </c>
      <c r="AA59" s="59">
        <f t="shared" si="7"/>
        <v>0.61538461538461542</v>
      </c>
      <c r="AB59" s="59">
        <f t="shared" si="7"/>
        <v>0.38461538461538464</v>
      </c>
      <c r="AC59" s="59">
        <f t="shared" si="7"/>
        <v>1</v>
      </c>
      <c r="AD59" s="59">
        <f t="shared" si="7"/>
        <v>1</v>
      </c>
      <c r="AE59" s="59">
        <f t="shared" si="7"/>
        <v>0.5</v>
      </c>
      <c r="AF59" s="59">
        <f t="shared" si="7"/>
        <v>0.66666666666666663</v>
      </c>
      <c r="AG59" s="59" t="e">
        <f t="shared" si="7"/>
        <v>#DIV/0!</v>
      </c>
      <c r="AH59" s="59">
        <f t="shared" si="7"/>
        <v>1</v>
      </c>
      <c r="AJ59" s="59">
        <f t="shared" si="7"/>
        <v>0.42857142857142855</v>
      </c>
      <c r="AK59" s="59">
        <f t="shared" si="7"/>
        <v>0.42857142857142855</v>
      </c>
      <c r="AL59" s="59">
        <f t="shared" si="7"/>
        <v>0.66666666666666663</v>
      </c>
      <c r="AM59" s="59">
        <f t="shared" si="7"/>
        <v>1</v>
      </c>
      <c r="AN59" s="59">
        <f t="shared" si="7"/>
        <v>0.66666666666666663</v>
      </c>
      <c r="AT59" s="59" t="e">
        <f>AT56/AT57</f>
        <v>#DIV/0!</v>
      </c>
    </row>
    <row r="60" spans="1:81" x14ac:dyDescent="0.25">
      <c r="D60" s="12" t="s">
        <v>121</v>
      </c>
      <c r="G60" s="3">
        <f>COUNTIF(G29:G54,"R")</f>
        <v>1</v>
      </c>
      <c r="H60" s="3">
        <f t="shared" ref="H60:BR60" si="8">COUNTIF(H29:H54,"R")</f>
        <v>0</v>
      </c>
      <c r="I60" s="3">
        <f t="shared" si="8"/>
        <v>0</v>
      </c>
      <c r="J60" s="3">
        <f t="shared" si="8"/>
        <v>1</v>
      </c>
      <c r="K60" s="3">
        <f t="shared" si="8"/>
        <v>0</v>
      </c>
      <c r="L60" s="3">
        <f t="shared" si="8"/>
        <v>1</v>
      </c>
      <c r="M60" s="3">
        <f t="shared" si="8"/>
        <v>2</v>
      </c>
      <c r="N60" s="3">
        <f t="shared" si="8"/>
        <v>2</v>
      </c>
      <c r="O60" s="3">
        <f t="shared" si="8"/>
        <v>1</v>
      </c>
      <c r="P60" s="3">
        <f t="shared" si="8"/>
        <v>4</v>
      </c>
      <c r="Q60" s="3">
        <f t="shared" si="8"/>
        <v>2</v>
      </c>
      <c r="R60" s="3">
        <f t="shared" si="8"/>
        <v>5</v>
      </c>
      <c r="S60" s="3">
        <f t="shared" si="8"/>
        <v>3</v>
      </c>
      <c r="T60" s="3">
        <f t="shared" si="8"/>
        <v>7</v>
      </c>
      <c r="U60" s="3">
        <f t="shared" si="8"/>
        <v>2</v>
      </c>
      <c r="V60" s="3">
        <f t="shared" si="8"/>
        <v>5</v>
      </c>
      <c r="W60" s="3">
        <f t="shared" si="8"/>
        <v>2</v>
      </c>
      <c r="X60" s="3">
        <f t="shared" si="8"/>
        <v>4</v>
      </c>
      <c r="Y60" s="3">
        <f t="shared" si="8"/>
        <v>1</v>
      </c>
      <c r="Z60" s="3">
        <f>COUNTIF(Z29:Z54,"R")</f>
        <v>7</v>
      </c>
      <c r="AA60" s="3">
        <f t="shared" si="8"/>
        <v>5</v>
      </c>
      <c r="AB60" s="3">
        <f t="shared" si="8"/>
        <v>8</v>
      </c>
      <c r="AC60" s="3">
        <f t="shared" si="8"/>
        <v>0</v>
      </c>
      <c r="AD60" s="3">
        <f t="shared" si="8"/>
        <v>0</v>
      </c>
      <c r="AE60" s="3">
        <f t="shared" si="8"/>
        <v>2</v>
      </c>
      <c r="AF60" s="3">
        <f>COUNTIF(AF29:AF54,"R")</f>
        <v>1</v>
      </c>
      <c r="AG60" s="3">
        <f>COUNTIF(AG29:AG54,"R")</f>
        <v>0</v>
      </c>
      <c r="AH60" s="3">
        <f>COUNTIF(AH29:AH54,"R")</f>
        <v>0</v>
      </c>
      <c r="AI60" s="3">
        <f>COUNTIF(AI29:AI54,"R")</f>
        <v>0</v>
      </c>
      <c r="AJ60" s="3">
        <f t="shared" si="8"/>
        <v>4</v>
      </c>
      <c r="AK60" s="3">
        <f t="shared" si="8"/>
        <v>4</v>
      </c>
      <c r="AL60" s="3">
        <f t="shared" si="8"/>
        <v>2</v>
      </c>
      <c r="AM60" s="3">
        <f t="shared" si="8"/>
        <v>0</v>
      </c>
      <c r="AN60" s="3">
        <f t="shared" si="8"/>
        <v>1</v>
      </c>
      <c r="AO60" s="3">
        <f>COUNTIF(AO29:AO54,"R")</f>
        <v>0</v>
      </c>
      <c r="AP60" s="3">
        <f>COUNTIF(AP29:AP54,"R")</f>
        <v>0</v>
      </c>
      <c r="AQ60" s="3">
        <f>COUNTIF(AQ29:AQ54,"R")</f>
        <v>0</v>
      </c>
      <c r="AR60" s="3">
        <f>COUNTIF(AR29:AR54,"R")</f>
        <v>0</v>
      </c>
      <c r="AS60" s="3">
        <f t="shared" si="8"/>
        <v>0</v>
      </c>
      <c r="AT60" s="3">
        <f>COUNTIF(AT29:AT54,"R")</f>
        <v>0</v>
      </c>
      <c r="AU60" s="3">
        <f t="shared" si="8"/>
        <v>0</v>
      </c>
      <c r="AV60" s="3">
        <f t="shared" si="8"/>
        <v>0</v>
      </c>
      <c r="AW60" s="3">
        <f t="shared" si="8"/>
        <v>0</v>
      </c>
      <c r="AX60" s="3">
        <f t="shared" si="8"/>
        <v>0</v>
      </c>
      <c r="AY60" s="3">
        <f t="shared" si="8"/>
        <v>0</v>
      </c>
      <c r="AZ60" s="3">
        <f t="shared" si="8"/>
        <v>0</v>
      </c>
      <c r="BA60" s="3">
        <f t="shared" si="8"/>
        <v>0</v>
      </c>
      <c r="BB60" s="3">
        <f t="shared" si="8"/>
        <v>0</v>
      </c>
      <c r="BC60" s="3">
        <f t="shared" si="8"/>
        <v>0</v>
      </c>
      <c r="BD60" s="3">
        <f t="shared" si="8"/>
        <v>0</v>
      </c>
      <c r="BE60" s="3">
        <f t="shared" si="8"/>
        <v>0</v>
      </c>
      <c r="BF60" s="3">
        <f t="shared" si="8"/>
        <v>0</v>
      </c>
      <c r="BG60" s="3">
        <f t="shared" si="8"/>
        <v>0</v>
      </c>
      <c r="BH60" s="3">
        <f t="shared" si="8"/>
        <v>0</v>
      </c>
      <c r="BI60" s="3">
        <f t="shared" si="8"/>
        <v>0</v>
      </c>
      <c r="BJ60" s="3">
        <f t="shared" si="8"/>
        <v>0</v>
      </c>
      <c r="BK60" s="3">
        <f t="shared" si="8"/>
        <v>0</v>
      </c>
      <c r="BL60" s="3">
        <f t="shared" si="8"/>
        <v>0</v>
      </c>
      <c r="BM60" s="3">
        <f t="shared" si="8"/>
        <v>0</v>
      </c>
      <c r="BN60" s="3">
        <f t="shared" si="8"/>
        <v>0</v>
      </c>
      <c r="BO60" s="3">
        <f t="shared" si="8"/>
        <v>0</v>
      </c>
      <c r="BQ60" s="3">
        <f t="shared" si="8"/>
        <v>0</v>
      </c>
      <c r="BR60" s="3">
        <f t="shared" si="8"/>
        <v>0</v>
      </c>
    </row>
    <row r="61" spans="1:81" x14ac:dyDescent="0.25">
      <c r="D61" s="12" t="s">
        <v>122</v>
      </c>
      <c r="G61" s="59">
        <f>(-G60/G57)+100%</f>
        <v>0.95238095238095233</v>
      </c>
      <c r="H61" s="59">
        <f t="shared" ref="H61:BR61" si="9">(-H60/H57)+100%</f>
        <v>1</v>
      </c>
      <c r="I61" s="59">
        <f t="shared" si="9"/>
        <v>1</v>
      </c>
      <c r="J61" s="59">
        <f t="shared" si="9"/>
        <v>0.95238095238095233</v>
      </c>
      <c r="K61" s="59">
        <f t="shared" si="9"/>
        <v>1</v>
      </c>
      <c r="L61" s="59">
        <f t="shared" si="9"/>
        <v>0.88888888888888884</v>
      </c>
      <c r="M61" s="59">
        <f t="shared" si="9"/>
        <v>0.88888888888888884</v>
      </c>
      <c r="N61" s="59">
        <f t="shared" si="9"/>
        <v>0.88235294117647056</v>
      </c>
      <c r="O61" s="59">
        <f t="shared" si="9"/>
        <v>0.93333333333333335</v>
      </c>
      <c r="P61" s="59">
        <f t="shared" si="9"/>
        <v>0.77777777777777779</v>
      </c>
      <c r="Q61" s="59">
        <f t="shared" si="9"/>
        <v>0.77777777777777779</v>
      </c>
      <c r="R61" s="60">
        <f t="shared" si="9"/>
        <v>0.70588235294117641</v>
      </c>
      <c r="S61" s="60">
        <f t="shared" si="9"/>
        <v>0.8125</v>
      </c>
      <c r="T61" s="60">
        <f t="shared" si="9"/>
        <v>0.66666666666666674</v>
      </c>
      <c r="U61" s="59">
        <f t="shared" si="9"/>
        <v>0.84615384615384615</v>
      </c>
      <c r="V61" s="60">
        <f t="shared" si="9"/>
        <v>0.64285714285714279</v>
      </c>
      <c r="W61" s="59">
        <f t="shared" si="9"/>
        <v>0.81818181818181812</v>
      </c>
      <c r="X61" s="59">
        <f t="shared" si="9"/>
        <v>0.76470588235294112</v>
      </c>
      <c r="Y61" s="59">
        <f t="shared" si="9"/>
        <v>0.85714285714285721</v>
      </c>
      <c r="Z61" s="60">
        <f>(-Z60/Z57)+100%</f>
        <v>0.61111111111111116</v>
      </c>
      <c r="AA61" s="60">
        <f t="shared" si="9"/>
        <v>0.61538461538461542</v>
      </c>
      <c r="AB61" s="60">
        <f t="shared" si="9"/>
        <v>0.38461538461538458</v>
      </c>
      <c r="AC61" s="59">
        <f t="shared" si="9"/>
        <v>1</v>
      </c>
      <c r="AD61" s="60">
        <f t="shared" si="9"/>
        <v>1</v>
      </c>
      <c r="AE61" s="59">
        <f t="shared" si="9"/>
        <v>0.5</v>
      </c>
      <c r="AF61" s="60">
        <f>(-AF60/AF57)+100%</f>
        <v>0.66666666666666674</v>
      </c>
      <c r="AG61" s="59" t="e">
        <f>(-AG60/AG57)+100%</f>
        <v>#DIV/0!</v>
      </c>
      <c r="AH61" s="59">
        <f>(-AH60/AH57)+100%</f>
        <v>1</v>
      </c>
      <c r="AI61" s="59">
        <f>(-AI60/AI57)+100%</f>
        <v>1</v>
      </c>
      <c r="AJ61" s="60">
        <f t="shared" si="9"/>
        <v>0.4285714285714286</v>
      </c>
      <c r="AK61" s="60">
        <f t="shared" si="9"/>
        <v>0.4285714285714286</v>
      </c>
      <c r="AL61" s="60">
        <f t="shared" si="9"/>
        <v>0.66666666666666674</v>
      </c>
      <c r="AM61" s="59">
        <f t="shared" si="9"/>
        <v>1</v>
      </c>
      <c r="AN61" s="60">
        <f t="shared" si="9"/>
        <v>0.66666666666666674</v>
      </c>
      <c r="AO61" s="59" t="e">
        <f>(-AO60/AO57)+100%</f>
        <v>#DIV/0!</v>
      </c>
      <c r="AP61" s="59" t="e">
        <f>(-AP60/AP57)+100%</f>
        <v>#DIV/0!</v>
      </c>
      <c r="AQ61" s="59" t="e">
        <f>(-AQ60/AQ57)+100%</f>
        <v>#DIV/0!</v>
      </c>
      <c r="AR61" s="59" t="e">
        <f>(-AR60/AR57)+100%</f>
        <v>#DIV/0!</v>
      </c>
      <c r="AS61" s="59">
        <f t="shared" si="9"/>
        <v>1</v>
      </c>
      <c r="AT61" s="59" t="e">
        <f>(-AT60/AT57)+100%</f>
        <v>#DIV/0!</v>
      </c>
      <c r="AU61" s="59">
        <f t="shared" si="9"/>
        <v>1</v>
      </c>
      <c r="AV61" s="59" t="e">
        <f t="shared" si="9"/>
        <v>#DIV/0!</v>
      </c>
      <c r="AW61" s="59">
        <f t="shared" si="9"/>
        <v>1</v>
      </c>
      <c r="AX61" s="59" t="e">
        <f t="shared" si="9"/>
        <v>#DIV/0!</v>
      </c>
      <c r="AY61" s="59" t="e">
        <f t="shared" si="9"/>
        <v>#DIV/0!</v>
      </c>
      <c r="AZ61" s="59" t="e">
        <f t="shared" si="9"/>
        <v>#DIV/0!</v>
      </c>
      <c r="BA61" s="59" t="e">
        <f t="shared" si="9"/>
        <v>#DIV/0!</v>
      </c>
      <c r="BB61" s="59" t="e">
        <f t="shared" si="9"/>
        <v>#DIV/0!</v>
      </c>
      <c r="BC61" s="59" t="e">
        <f t="shared" si="9"/>
        <v>#DIV/0!</v>
      </c>
      <c r="BD61" s="59" t="e">
        <f t="shared" si="9"/>
        <v>#DIV/0!</v>
      </c>
      <c r="BE61" s="59" t="e">
        <f t="shared" si="9"/>
        <v>#DIV/0!</v>
      </c>
      <c r="BF61" s="59" t="e">
        <f t="shared" si="9"/>
        <v>#DIV/0!</v>
      </c>
      <c r="BG61" s="59" t="e">
        <f t="shared" si="9"/>
        <v>#DIV/0!</v>
      </c>
      <c r="BH61" s="59" t="e">
        <f t="shared" si="9"/>
        <v>#DIV/0!</v>
      </c>
      <c r="BI61" s="59" t="e">
        <f t="shared" si="9"/>
        <v>#DIV/0!</v>
      </c>
      <c r="BJ61" s="59" t="e">
        <f t="shared" si="9"/>
        <v>#DIV/0!</v>
      </c>
      <c r="BK61" s="59" t="e">
        <f t="shared" si="9"/>
        <v>#DIV/0!</v>
      </c>
      <c r="BL61" s="59" t="e">
        <f t="shared" si="9"/>
        <v>#DIV/0!</v>
      </c>
      <c r="BM61" s="59" t="e">
        <f t="shared" si="9"/>
        <v>#DIV/0!</v>
      </c>
      <c r="BN61" s="59" t="e">
        <f t="shared" si="9"/>
        <v>#DIV/0!</v>
      </c>
      <c r="BO61" s="59">
        <f t="shared" si="9"/>
        <v>1</v>
      </c>
      <c r="BP61" s="59"/>
      <c r="BQ61" s="59" t="e">
        <f t="shared" si="9"/>
        <v>#DIV/0!</v>
      </c>
      <c r="BR61" s="59" t="e">
        <f t="shared" si="9"/>
        <v>#DIV/0!</v>
      </c>
      <c r="BS61" s="59"/>
    </row>
  </sheetData>
  <printOptions horizontalCentered="1"/>
  <pageMargins left="0.11811023622047245" right="0.11811023622047245" top="0.15748031496062992" bottom="0.15748031496062992" header="0.31496062992125984" footer="0.31496062992125984"/>
  <pageSetup paperSize="9" scale="28" orientation="landscape" horizontalDpi="300" verticalDpi="300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Allan Schoenherr</cp:lastModifiedBy>
  <cp:lastPrinted>2019-10-24T18:49:30Z</cp:lastPrinted>
  <dcterms:created xsi:type="dcterms:W3CDTF">2016-02-23T15:52:57Z</dcterms:created>
  <dcterms:modified xsi:type="dcterms:W3CDTF">2019-11-04T19:21:10Z</dcterms:modified>
</cp:coreProperties>
</file>